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"/>
    </mc:Choice>
  </mc:AlternateContent>
  <bookViews>
    <workbookView xWindow="0" yWindow="0" windowWidth="20490" windowHeight="7755" firstSheet="6" activeTab="7"/>
  </bookViews>
  <sheets>
    <sheet name="Batting" sheetId="1" state="hidden" r:id="rId1"/>
    <sheet name="Division 1 Batting" sheetId="3" state="hidden" r:id="rId2"/>
    <sheet name="Division 1 Bowling" sheetId="5" state="hidden" r:id="rId3"/>
    <sheet name="Division 2 Bowling" sheetId="6" state="hidden" r:id="rId4"/>
    <sheet name="Bowling" sheetId="2" state="hidden" r:id="rId5"/>
    <sheet name="Division 2 Batting" sheetId="4" state="hidden" r:id="rId6"/>
    <sheet name="Division 1" sheetId="8" r:id="rId7"/>
    <sheet name="Division 2" sheetId="7" r:id="rId8"/>
    <sheet name="Voting slips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8" l="1"/>
  <c r="I44" i="8"/>
  <c r="H44" i="8"/>
  <c r="J43" i="8"/>
  <c r="I43" i="8"/>
  <c r="H43" i="8"/>
  <c r="J42" i="8"/>
  <c r="I42" i="8"/>
  <c r="H42" i="8"/>
  <c r="J41" i="8"/>
  <c r="I41" i="8"/>
  <c r="H41" i="8"/>
  <c r="J40" i="8"/>
  <c r="I40" i="8"/>
  <c r="H40" i="8"/>
  <c r="J39" i="8"/>
  <c r="I39" i="8"/>
  <c r="H39" i="8"/>
  <c r="J38" i="8"/>
  <c r="I38" i="8"/>
  <c r="H38" i="8"/>
  <c r="J37" i="8"/>
  <c r="I37" i="8"/>
  <c r="H37" i="8"/>
  <c r="J36" i="8"/>
  <c r="I36" i="8"/>
  <c r="H36" i="8"/>
  <c r="J35" i="8"/>
  <c r="I35" i="8"/>
  <c r="H35" i="8"/>
  <c r="J32" i="8"/>
  <c r="I32" i="8"/>
  <c r="H32" i="8"/>
  <c r="J31" i="8"/>
  <c r="I31" i="8"/>
  <c r="H31" i="8"/>
  <c r="J30" i="8"/>
  <c r="I30" i="8"/>
  <c r="H30" i="8"/>
  <c r="J29" i="8"/>
  <c r="I29" i="8"/>
  <c r="H29" i="8"/>
  <c r="J28" i="8"/>
  <c r="I28" i="8"/>
  <c r="H28" i="8"/>
  <c r="H22" i="8"/>
  <c r="H21" i="8"/>
  <c r="H20" i="8"/>
  <c r="H19" i="8"/>
  <c r="H18" i="8"/>
  <c r="H17" i="8"/>
  <c r="H16" i="8"/>
  <c r="H15" i="8"/>
  <c r="H14" i="8"/>
  <c r="H13" i="8"/>
  <c r="H12" i="8"/>
  <c r="H11" i="8"/>
  <c r="H9" i="8"/>
  <c r="H8" i="8"/>
  <c r="H7" i="8"/>
  <c r="H6" i="8"/>
  <c r="H5" i="8"/>
  <c r="H4" i="8"/>
  <c r="H3" i="8"/>
  <c r="J65" i="7"/>
  <c r="I65" i="7"/>
  <c r="H65" i="7"/>
  <c r="J64" i="7"/>
  <c r="I64" i="7"/>
  <c r="H64" i="7"/>
  <c r="J63" i="7"/>
  <c r="I63" i="7"/>
  <c r="H63" i="7"/>
  <c r="J62" i="7"/>
  <c r="I62" i="7"/>
  <c r="H62" i="7"/>
  <c r="J61" i="7"/>
  <c r="I61" i="7"/>
  <c r="H61" i="7"/>
  <c r="J60" i="7"/>
  <c r="I60" i="7"/>
  <c r="H60" i="7"/>
  <c r="J59" i="7"/>
  <c r="I59" i="7"/>
  <c r="H59" i="7"/>
  <c r="J58" i="7"/>
  <c r="I58" i="7"/>
  <c r="H58" i="7"/>
  <c r="J57" i="7"/>
  <c r="I57" i="7"/>
  <c r="H57" i="7"/>
  <c r="J56" i="7"/>
  <c r="I56" i="7"/>
  <c r="H56" i="7"/>
  <c r="J55" i="7"/>
  <c r="I55" i="7"/>
  <c r="H55" i="7"/>
  <c r="J54" i="7"/>
  <c r="I54" i="7"/>
  <c r="H54" i="7"/>
  <c r="J53" i="7"/>
  <c r="I53" i="7"/>
  <c r="H53" i="7"/>
  <c r="J52" i="7"/>
  <c r="I52" i="7"/>
  <c r="H52" i="7"/>
  <c r="J51" i="7"/>
  <c r="I51" i="7"/>
  <c r="H51" i="7"/>
  <c r="J50" i="7"/>
  <c r="I50" i="7"/>
  <c r="H50" i="7"/>
  <c r="J49" i="7"/>
  <c r="I49" i="7"/>
  <c r="H49" i="7"/>
  <c r="J48" i="7"/>
  <c r="I48" i="7"/>
  <c r="H48" i="7"/>
  <c r="J47" i="7"/>
  <c r="I47" i="7"/>
  <c r="H47" i="7"/>
  <c r="J46" i="7"/>
  <c r="I46" i="7"/>
  <c r="H46" i="7"/>
  <c r="J45" i="7"/>
  <c r="I45" i="7"/>
  <c r="H45" i="7"/>
  <c r="J44" i="7"/>
  <c r="I44" i="7"/>
  <c r="H44" i="7"/>
  <c r="J42" i="7"/>
  <c r="I42" i="7"/>
  <c r="H42" i="7"/>
  <c r="J41" i="7"/>
  <c r="I41" i="7"/>
  <c r="H41" i="7"/>
  <c r="J40" i="7"/>
  <c r="I40" i="7"/>
  <c r="H40" i="7"/>
  <c r="J39" i="7"/>
  <c r="I39" i="7"/>
  <c r="H39" i="7"/>
  <c r="J38" i="7"/>
  <c r="I38" i="7"/>
  <c r="H38" i="7"/>
  <c r="J37" i="7"/>
  <c r="I37" i="7"/>
  <c r="H37" i="7"/>
  <c r="J36" i="7"/>
  <c r="I36" i="7"/>
  <c r="H36" i="7"/>
  <c r="J35" i="7"/>
  <c r="I35" i="7"/>
  <c r="H35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0" i="7"/>
  <c r="H9" i="7"/>
  <c r="H8" i="7"/>
  <c r="H7" i="7"/>
  <c r="H6" i="7"/>
  <c r="H5" i="7"/>
  <c r="H4" i="7"/>
  <c r="H3" i="7"/>
  <c r="O13" i="4"/>
  <c r="J22" i="6" l="1"/>
  <c r="K22" i="6"/>
  <c r="J25" i="6"/>
  <c r="K25" i="6"/>
  <c r="J26" i="6"/>
  <c r="K26" i="6"/>
  <c r="J33" i="6"/>
  <c r="K33" i="6"/>
  <c r="J34" i="6"/>
  <c r="K34" i="6"/>
  <c r="J38" i="6"/>
  <c r="K38" i="6"/>
  <c r="J10" i="6"/>
  <c r="K10" i="6"/>
  <c r="J29" i="6"/>
  <c r="K29" i="6"/>
  <c r="J31" i="6"/>
  <c r="K31" i="6"/>
  <c r="J32" i="6"/>
  <c r="K32" i="6"/>
  <c r="J36" i="6"/>
  <c r="K36" i="6"/>
  <c r="J20" i="6"/>
  <c r="K20" i="6"/>
  <c r="J17" i="6"/>
  <c r="K17" i="6"/>
  <c r="J6" i="6"/>
  <c r="K6" i="6"/>
  <c r="J19" i="6"/>
  <c r="K19" i="6"/>
  <c r="J7" i="6"/>
  <c r="K7" i="6"/>
  <c r="J21" i="6"/>
  <c r="K21" i="6"/>
  <c r="J23" i="6"/>
  <c r="K23" i="6"/>
  <c r="J28" i="6"/>
  <c r="K28" i="6"/>
  <c r="J13" i="6"/>
  <c r="K13" i="6"/>
  <c r="J8" i="6"/>
  <c r="K8" i="6"/>
  <c r="J11" i="6"/>
  <c r="K11" i="6"/>
  <c r="J12" i="6"/>
  <c r="K12" i="6"/>
  <c r="J24" i="6"/>
  <c r="K24" i="6"/>
  <c r="J27" i="6"/>
  <c r="K27" i="6"/>
  <c r="J30" i="6"/>
  <c r="K30" i="6"/>
  <c r="H30" i="6"/>
  <c r="H27" i="6"/>
  <c r="H24" i="6"/>
  <c r="H12" i="6"/>
  <c r="H11" i="6"/>
  <c r="H8" i="6"/>
  <c r="H13" i="6"/>
  <c r="H28" i="6"/>
  <c r="H23" i="6"/>
  <c r="H21" i="6"/>
  <c r="H7" i="6"/>
  <c r="H19" i="6"/>
  <c r="H6" i="6"/>
  <c r="H17" i="6"/>
  <c r="H20" i="6"/>
  <c r="H36" i="6"/>
  <c r="H32" i="6"/>
  <c r="H31" i="6"/>
  <c r="H29" i="6"/>
  <c r="H10" i="6"/>
  <c r="H38" i="6"/>
  <c r="H34" i="6"/>
  <c r="H33" i="6"/>
  <c r="H26" i="6"/>
  <c r="H25" i="6"/>
  <c r="H22" i="6"/>
  <c r="K37" i="6"/>
  <c r="J37" i="6"/>
  <c r="H37" i="6"/>
  <c r="K35" i="6"/>
  <c r="J35" i="6"/>
  <c r="H35" i="6"/>
  <c r="K9" i="6"/>
  <c r="J9" i="6"/>
  <c r="H9" i="6"/>
  <c r="K18" i="6"/>
  <c r="J18" i="6"/>
  <c r="H18" i="6"/>
  <c r="K23" i="5"/>
  <c r="J23" i="5"/>
  <c r="K22" i="5"/>
  <c r="J22" i="5"/>
  <c r="K21" i="5"/>
  <c r="J21" i="5"/>
  <c r="K9" i="5"/>
  <c r="J9" i="5"/>
  <c r="K17" i="5"/>
  <c r="J17" i="5"/>
  <c r="K14" i="5"/>
  <c r="J14" i="5"/>
  <c r="K15" i="5"/>
  <c r="J15" i="5"/>
  <c r="K10" i="5"/>
  <c r="J10" i="5"/>
  <c r="K8" i="5"/>
  <c r="J8" i="5"/>
  <c r="K16" i="5"/>
  <c r="J16" i="5"/>
  <c r="K20" i="5"/>
  <c r="J20" i="5"/>
  <c r="K11" i="5"/>
  <c r="J11" i="5"/>
  <c r="K19" i="5"/>
  <c r="J19" i="5"/>
  <c r="H19" i="5"/>
  <c r="K18" i="5"/>
  <c r="J18" i="5"/>
  <c r="H18" i="5"/>
  <c r="K7" i="5"/>
  <c r="J7" i="5"/>
  <c r="H7" i="5"/>
  <c r="H23" i="5"/>
  <c r="H22" i="5"/>
  <c r="H21" i="5"/>
  <c r="H9" i="5"/>
  <c r="H17" i="5"/>
  <c r="H14" i="5"/>
  <c r="H15" i="5"/>
  <c r="H10" i="5"/>
  <c r="H8" i="5"/>
  <c r="H16" i="5"/>
  <c r="H20" i="5"/>
  <c r="H11" i="5"/>
  <c r="H23" i="4"/>
  <c r="H18" i="4"/>
  <c r="H11" i="4"/>
  <c r="H10" i="4"/>
  <c r="H8" i="4"/>
  <c r="H9" i="4"/>
  <c r="H30" i="4"/>
  <c r="H22" i="4"/>
  <c r="H21" i="4"/>
  <c r="H17" i="4"/>
  <c r="H33" i="4"/>
  <c r="H25" i="4"/>
  <c r="H28" i="4"/>
  <c r="H27" i="4"/>
  <c r="H26" i="4"/>
  <c r="H13" i="4"/>
  <c r="H16" i="4"/>
  <c r="H7" i="4"/>
  <c r="H29" i="4"/>
  <c r="H24" i="4"/>
  <c r="H6" i="4"/>
  <c r="H32" i="4"/>
  <c r="H31" i="4"/>
  <c r="H20" i="4"/>
  <c r="H19" i="4"/>
  <c r="H12" i="4"/>
  <c r="H15" i="4"/>
  <c r="H12" i="3"/>
  <c r="H24" i="3"/>
  <c r="H9" i="3"/>
  <c r="H18" i="3"/>
  <c r="H22" i="3"/>
  <c r="H17" i="3"/>
  <c r="H6" i="3"/>
  <c r="H7" i="3"/>
  <c r="H28" i="3"/>
  <c r="H10" i="3"/>
  <c r="H21" i="3"/>
  <c r="H27" i="3"/>
  <c r="H23" i="3"/>
  <c r="H26" i="3"/>
  <c r="H11" i="3"/>
  <c r="H8" i="3"/>
  <c r="H25" i="3"/>
  <c r="H20" i="3"/>
  <c r="H19" i="3"/>
  <c r="K102" i="1"/>
  <c r="K101" i="1"/>
  <c r="K100" i="1"/>
  <c r="K99" i="1"/>
  <c r="L86" i="2" l="1"/>
  <c r="K86" i="2"/>
  <c r="L85" i="2"/>
  <c r="K85" i="2"/>
  <c r="L84" i="2"/>
  <c r="K84" i="2"/>
  <c r="L83" i="2"/>
  <c r="K83" i="2"/>
  <c r="L82" i="2"/>
  <c r="K82" i="2"/>
  <c r="L81" i="2"/>
  <c r="K81" i="2"/>
  <c r="I86" i="2"/>
  <c r="I85" i="2"/>
  <c r="I84" i="2"/>
  <c r="I83" i="2"/>
  <c r="I82" i="2"/>
  <c r="I81" i="2"/>
  <c r="K97" i="1"/>
  <c r="K96" i="1"/>
  <c r="K95" i="1"/>
  <c r="K94" i="1"/>
  <c r="K93" i="1"/>
  <c r="L79" i="2"/>
  <c r="K79" i="2"/>
  <c r="L78" i="2"/>
  <c r="K78" i="2"/>
  <c r="L77" i="2"/>
  <c r="K77" i="2"/>
  <c r="I79" i="2"/>
  <c r="I78" i="2"/>
  <c r="I77" i="2"/>
  <c r="K91" i="1"/>
  <c r="K90" i="1"/>
  <c r="K89" i="1"/>
  <c r="K88" i="1"/>
  <c r="K86" i="1"/>
  <c r="I75" i="2" l="1"/>
  <c r="K84" i="1"/>
  <c r="I73" i="2" l="1"/>
  <c r="I72" i="2"/>
  <c r="I71" i="2"/>
  <c r="I70" i="2"/>
  <c r="I69" i="2"/>
  <c r="I68" i="2"/>
  <c r="I67" i="2"/>
  <c r="K82" i="1"/>
  <c r="K81" i="1"/>
  <c r="K80" i="1"/>
  <c r="I65" i="2"/>
  <c r="I64" i="2"/>
  <c r="I63" i="2"/>
  <c r="I62" i="2"/>
  <c r="I61" i="2"/>
  <c r="K78" i="1"/>
  <c r="K77" i="1"/>
  <c r="K76" i="1"/>
  <c r="K75" i="1"/>
  <c r="K74" i="1"/>
  <c r="I59" i="2" l="1"/>
  <c r="I58" i="2"/>
  <c r="I57" i="2"/>
  <c r="I56" i="2"/>
  <c r="I55" i="2"/>
  <c r="K72" i="1"/>
  <c r="K71" i="1"/>
  <c r="K70" i="1"/>
  <c r="K69" i="1"/>
  <c r="K68" i="1"/>
  <c r="K66" i="1"/>
  <c r="K65" i="1"/>
  <c r="K64" i="1"/>
  <c r="I53" i="2"/>
  <c r="I52" i="2"/>
  <c r="I51" i="2"/>
  <c r="I38" i="2"/>
  <c r="I37" i="2"/>
  <c r="I36" i="2"/>
  <c r="I35" i="2"/>
  <c r="I34" i="2"/>
  <c r="I33" i="2"/>
  <c r="I49" i="2"/>
  <c r="I48" i="2"/>
  <c r="I47" i="2"/>
  <c r="I46" i="2"/>
  <c r="I45" i="2"/>
  <c r="I44" i="2"/>
  <c r="I43" i="2"/>
  <c r="I42" i="2"/>
  <c r="I41" i="2"/>
  <c r="I40" i="2"/>
  <c r="K31" i="2"/>
  <c r="K30" i="2"/>
  <c r="K29" i="2"/>
  <c r="K28" i="2"/>
  <c r="L27" i="2"/>
  <c r="K27" i="2"/>
  <c r="I27" i="2"/>
  <c r="L26" i="2"/>
  <c r="K26" i="2"/>
  <c r="I26" i="2"/>
  <c r="L25" i="2"/>
  <c r="K25" i="2"/>
  <c r="I25" i="2"/>
  <c r="L24" i="2"/>
  <c r="K24" i="2"/>
  <c r="I24" i="2"/>
  <c r="L23" i="2"/>
  <c r="K23" i="2"/>
  <c r="I23" i="2"/>
  <c r="L22" i="2"/>
  <c r="K22" i="2"/>
  <c r="I22" i="2"/>
  <c r="L21" i="2"/>
  <c r="K21" i="2"/>
  <c r="I21" i="2"/>
  <c r="L20" i="2"/>
  <c r="K20" i="2"/>
  <c r="I20" i="2"/>
  <c r="L19" i="2"/>
  <c r="K19" i="2"/>
  <c r="I19" i="2"/>
  <c r="L18" i="2"/>
  <c r="K18" i="2"/>
  <c r="I18" i="2"/>
  <c r="L17" i="2"/>
  <c r="K17" i="2"/>
  <c r="I17" i="2"/>
  <c r="L16" i="2"/>
  <c r="K16" i="2"/>
  <c r="I16" i="2"/>
  <c r="L15" i="2"/>
  <c r="K15" i="2"/>
  <c r="I15" i="2"/>
  <c r="L14" i="2"/>
  <c r="K14" i="2"/>
  <c r="I14" i="2"/>
  <c r="L13" i="2"/>
  <c r="K13" i="2"/>
  <c r="I13" i="2"/>
  <c r="L12" i="2"/>
  <c r="K12" i="2"/>
  <c r="I12" i="2"/>
  <c r="L11" i="2"/>
  <c r="K11" i="2"/>
  <c r="I11" i="2"/>
  <c r="L10" i="2"/>
  <c r="K10" i="2"/>
  <c r="I10" i="2"/>
  <c r="L9" i="2"/>
  <c r="K9" i="2"/>
  <c r="I9" i="2"/>
  <c r="L8" i="2"/>
  <c r="K8" i="2"/>
  <c r="I8" i="2"/>
  <c r="L7" i="2"/>
  <c r="K7" i="2"/>
  <c r="I7" i="2"/>
  <c r="L6" i="2"/>
  <c r="K6" i="2"/>
  <c r="I6" i="2"/>
  <c r="K62" i="1"/>
  <c r="K61" i="1"/>
  <c r="K60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<sst xmlns="http://schemas.openxmlformats.org/spreadsheetml/2006/main" count="957" uniqueCount="231">
  <si>
    <t>Batting</t>
  </si>
  <si>
    <t>Played</t>
  </si>
  <si>
    <t>Innings</t>
  </si>
  <si>
    <t>Not out</t>
  </si>
  <si>
    <t>Runs</t>
  </si>
  <si>
    <t>H.S</t>
  </si>
  <si>
    <t>Average</t>
  </si>
  <si>
    <t>Luke Bennett</t>
  </si>
  <si>
    <t>Junior D'Abreu</t>
  </si>
  <si>
    <t>Solomon Geraerts</t>
  </si>
  <si>
    <t>*</t>
  </si>
  <si>
    <t>Jonny Brilus</t>
  </si>
  <si>
    <t>Connor Finn</t>
  </si>
  <si>
    <t>Michael Nash</t>
  </si>
  <si>
    <t>Geoff Clapp</t>
  </si>
  <si>
    <t>Paul Linggood</t>
  </si>
  <si>
    <t>Chris Bonser</t>
  </si>
  <si>
    <t>Darren Newby</t>
  </si>
  <si>
    <t>Allan Carolan</t>
  </si>
  <si>
    <t>Will Nash</t>
  </si>
  <si>
    <t>Mitchell Constable</t>
  </si>
  <si>
    <t>Rob Nash</t>
  </si>
  <si>
    <t>Tom Bennett</t>
  </si>
  <si>
    <t>Kieran Atkinson</t>
  </si>
  <si>
    <t>James Hunter</t>
  </si>
  <si>
    <t>Stuart Rietzler</t>
  </si>
  <si>
    <t>Tom Vits</t>
  </si>
  <si>
    <t>Adrian Bennett</t>
  </si>
  <si>
    <t>Connor Harris</t>
  </si>
  <si>
    <t>Tom Braithwaite</t>
  </si>
  <si>
    <t>Joe Thompson</t>
  </si>
  <si>
    <t>Jamie Coath</t>
  </si>
  <si>
    <t>Ollie Vits</t>
  </si>
  <si>
    <t>Scott Biggs</t>
  </si>
  <si>
    <t>Warren Sullivan</t>
  </si>
  <si>
    <t>Ben Flood</t>
  </si>
  <si>
    <t>Alex Nee</t>
  </si>
  <si>
    <t>Reece Pybus</t>
  </si>
  <si>
    <t>Dan Theobald</t>
  </si>
  <si>
    <t>George Wallace</t>
  </si>
  <si>
    <t>Mikey Biggs</t>
  </si>
  <si>
    <t>Tony Hunter</t>
  </si>
  <si>
    <t>Steve Nash</t>
  </si>
  <si>
    <t>Melvin Croucher</t>
  </si>
  <si>
    <t>Daniel Hill</t>
  </si>
  <si>
    <t>Datchworth</t>
  </si>
  <si>
    <t>Jack Busby</t>
  </si>
  <si>
    <t>Andrew Young</t>
  </si>
  <si>
    <t>Rob Young</t>
  </si>
  <si>
    <t>Ashley Greenbank</t>
  </si>
  <si>
    <t>Graeme Hodson</t>
  </si>
  <si>
    <t>Richard Young</t>
  </si>
  <si>
    <t>Ollie Clark</t>
  </si>
  <si>
    <t>James Dorrell</t>
  </si>
  <si>
    <t>Tim Greenbank</t>
  </si>
  <si>
    <t>Ashwell</t>
  </si>
  <si>
    <t>142*</t>
  </si>
  <si>
    <t>30*</t>
  </si>
  <si>
    <t>Nick Verrill</t>
  </si>
  <si>
    <t>Zia</t>
  </si>
  <si>
    <t>Dileep Patel</t>
  </si>
  <si>
    <t>Asif Khan</t>
  </si>
  <si>
    <t>Sufian</t>
  </si>
  <si>
    <t>Asif Ghaffor</t>
  </si>
  <si>
    <t>Tom Stephens</t>
  </si>
  <si>
    <t>Aziz Hussain</t>
  </si>
  <si>
    <t>Adeel</t>
  </si>
  <si>
    <t>Deep</t>
  </si>
  <si>
    <t>Rosslyn</t>
  </si>
  <si>
    <t>Bowling</t>
  </si>
  <si>
    <t>Overs</t>
  </si>
  <si>
    <t>Maidens</t>
  </si>
  <si>
    <t>Wickets</t>
  </si>
  <si>
    <t>Run Rate</t>
  </si>
  <si>
    <t>Strike Rate</t>
  </si>
  <si>
    <t>.</t>
  </si>
  <si>
    <t>Dom Crossley</t>
  </si>
  <si>
    <t>Ben Turner</t>
  </si>
  <si>
    <t>Andy Young</t>
  </si>
  <si>
    <t>Bene't Coldstream</t>
  </si>
  <si>
    <t>Aleem</t>
  </si>
  <si>
    <t>Irfan</t>
  </si>
  <si>
    <t>Nilesh</t>
  </si>
  <si>
    <t>Jon Hall</t>
  </si>
  <si>
    <t>Breachwood Green</t>
  </si>
  <si>
    <t>Nick Merchant</t>
  </si>
  <si>
    <t>J Rudder</t>
  </si>
  <si>
    <t>M Weekes</t>
  </si>
  <si>
    <t>S Pollock</t>
  </si>
  <si>
    <t>George Blemkin</t>
  </si>
  <si>
    <t>Bramfield</t>
  </si>
  <si>
    <t>Ben Orchard</t>
  </si>
  <si>
    <t>Sam Ranner</t>
  </si>
  <si>
    <t>Ross Murphy</t>
  </si>
  <si>
    <t>Ben Spencer</t>
  </si>
  <si>
    <t>Greg Noblett</t>
  </si>
  <si>
    <t>Dan Orchard (u14)</t>
  </si>
  <si>
    <t>Tom Orchard (u15)</t>
  </si>
  <si>
    <t>Bivuti Roy</t>
  </si>
  <si>
    <t>Chris Maylin</t>
  </si>
  <si>
    <t>Mike Guest</t>
  </si>
  <si>
    <t>Fraser Williamson</t>
  </si>
  <si>
    <t>Hitchin</t>
  </si>
  <si>
    <t>Matt Holroyd (u18)</t>
  </si>
  <si>
    <t>Dan Crimp</t>
  </si>
  <si>
    <t>Harry Gates (u14)</t>
  </si>
  <si>
    <t>Ben Hankin (u18)</t>
  </si>
  <si>
    <t>Kian Postlethwaite (u14)</t>
  </si>
  <si>
    <t>Connor Rathbone (u14)</t>
  </si>
  <si>
    <t>Everton Wilson</t>
  </si>
  <si>
    <t>Hatfield &amp; Crusaders</t>
  </si>
  <si>
    <t>Matt Jennings</t>
  </si>
  <si>
    <t>Yugal Kalaskar</t>
  </si>
  <si>
    <t>Alan Jakes</t>
  </si>
  <si>
    <t>Gareth Wynne</t>
  </si>
  <si>
    <t>Tony Norton</t>
  </si>
  <si>
    <t>Ben Clark</t>
  </si>
  <si>
    <t>Lewis Wynne</t>
  </si>
  <si>
    <t>Deepak Hasiza</t>
  </si>
  <si>
    <t>Rory Gethin-Golder</t>
  </si>
  <si>
    <t>P Gentle</t>
  </si>
  <si>
    <t>Baldock</t>
  </si>
  <si>
    <t>James Rist</t>
  </si>
  <si>
    <t>Bonham Harper</t>
  </si>
  <si>
    <t>Therfield &amp; Kelshall</t>
  </si>
  <si>
    <t>Noah Lipshitz</t>
  </si>
  <si>
    <t>Tewin</t>
  </si>
  <si>
    <t>Luke Wilde</t>
  </si>
  <si>
    <t>Ben Sheppard</t>
  </si>
  <si>
    <t>Will Pickworth</t>
  </si>
  <si>
    <t>105*</t>
  </si>
  <si>
    <t>Paul Shankster</t>
  </si>
  <si>
    <t>Daniel McLaughlin</t>
  </si>
  <si>
    <t>Lilley</t>
  </si>
  <si>
    <t>Mark Scanlan</t>
  </si>
  <si>
    <t>Gareth Tompkins</t>
  </si>
  <si>
    <t>Marcus Chalkley</t>
  </si>
  <si>
    <t>Josh Hook</t>
  </si>
  <si>
    <t>40*</t>
  </si>
  <si>
    <t>James Ashby</t>
  </si>
  <si>
    <t>David Frostick</t>
  </si>
  <si>
    <t>Matt Case</t>
  </si>
  <si>
    <t>Best</t>
  </si>
  <si>
    <t>5-13</t>
  </si>
  <si>
    <t>5-21</t>
  </si>
  <si>
    <t>2-23</t>
  </si>
  <si>
    <t>3-18</t>
  </si>
  <si>
    <t>4-18</t>
  </si>
  <si>
    <t>3-42</t>
  </si>
  <si>
    <t>2-17</t>
  </si>
  <si>
    <t>2-33</t>
  </si>
  <si>
    <t>4-26</t>
  </si>
  <si>
    <t>Trevor Logan</t>
  </si>
  <si>
    <t>Jamie Logan</t>
  </si>
  <si>
    <t>Harry Cartwright</t>
  </si>
  <si>
    <t>Charlie Logan</t>
  </si>
  <si>
    <t>Graveley</t>
  </si>
  <si>
    <t>82*</t>
  </si>
  <si>
    <t>5-24</t>
  </si>
  <si>
    <t>4-31</t>
  </si>
  <si>
    <t>5-23</t>
  </si>
  <si>
    <t>3-12</t>
  </si>
  <si>
    <t>3-44</t>
  </si>
  <si>
    <t>3-58</t>
  </si>
  <si>
    <t>2-36</t>
  </si>
  <si>
    <t>5-22</t>
  </si>
  <si>
    <t>Julian Rudder</t>
  </si>
  <si>
    <t>5-16</t>
  </si>
  <si>
    <t>4-33</t>
  </si>
  <si>
    <t>4-30</t>
  </si>
  <si>
    <t>3-23</t>
  </si>
  <si>
    <t>2-27</t>
  </si>
  <si>
    <t>3-22</t>
  </si>
  <si>
    <t>Division 2 Batting</t>
  </si>
  <si>
    <t>Division 2 Bowling</t>
  </si>
  <si>
    <t>Division 1 Batting</t>
  </si>
  <si>
    <t>Division 1 Bowling</t>
  </si>
  <si>
    <t>"Odd"</t>
  </si>
  <si>
    <t>Balls</t>
  </si>
  <si>
    <t>Voting slips - NHCL - Season 2017</t>
  </si>
  <si>
    <t>Division 1 Player of the Season</t>
  </si>
  <si>
    <t>Noah Lipschitz</t>
  </si>
  <si>
    <t>Dan Orchard</t>
  </si>
  <si>
    <t>Harry Gates</t>
  </si>
  <si>
    <t>277 runs @ 69.25</t>
  </si>
  <si>
    <t>8 wickets @ 22.75</t>
  </si>
  <si>
    <t>229 runs @ 32.71</t>
  </si>
  <si>
    <t>7 wickets @ 13.29</t>
  </si>
  <si>
    <t>331 runs @ 66.20</t>
  </si>
  <si>
    <t>152 runs @ 38.00</t>
  </si>
  <si>
    <t>8 wickets @ 13.75</t>
  </si>
  <si>
    <t>291 runs @ 48.50</t>
  </si>
  <si>
    <t>16 wickets @ 12.06</t>
  </si>
  <si>
    <t>13 wickets @ 13.31</t>
  </si>
  <si>
    <t>13 wickets @ 16.77</t>
  </si>
  <si>
    <t>181 runs @ 45.25</t>
  </si>
  <si>
    <t>9 wickets @ 7.11</t>
  </si>
  <si>
    <t>107 runs @ 35.67</t>
  </si>
  <si>
    <t>12 wickets @ 19.00</t>
  </si>
  <si>
    <t>199 runs @ 49.75</t>
  </si>
  <si>
    <t>MOM</t>
  </si>
  <si>
    <t>Awards</t>
  </si>
  <si>
    <t>Division 2 Player of the Season</t>
  </si>
  <si>
    <t>Dan McLaughlin</t>
  </si>
  <si>
    <t>215 runs @ 30.71</t>
  </si>
  <si>
    <t>12 wickets @ 16.56</t>
  </si>
  <si>
    <t>325 runs @ 65.00</t>
  </si>
  <si>
    <t>247 runs @ 61.75</t>
  </si>
  <si>
    <t>6 wickets @ 18.67</t>
  </si>
  <si>
    <t>314 runs @ 52.33</t>
  </si>
  <si>
    <t>11 wickets @ 24.18</t>
  </si>
  <si>
    <t>445 runs @ 44.50</t>
  </si>
  <si>
    <t>308 runs @ 44.00</t>
  </si>
  <si>
    <t>8 wickets @ 14.13</t>
  </si>
  <si>
    <t>17 wickets @ 6.59</t>
  </si>
  <si>
    <t>172 runs @ 34.40</t>
  </si>
  <si>
    <t>18 wickets @ 14.56</t>
  </si>
  <si>
    <t>138 runs @ 13.80</t>
  </si>
  <si>
    <t>21 wickets @ 17.48</t>
  </si>
  <si>
    <t>10 wickets @ 9.50</t>
  </si>
  <si>
    <t>Voting</t>
  </si>
  <si>
    <t>Position</t>
  </si>
  <si>
    <t>Young Player of the Season</t>
  </si>
  <si>
    <t>Charlie Busby</t>
  </si>
  <si>
    <t>Old Elizabethans</t>
  </si>
  <si>
    <t>Shaun Gomes</t>
  </si>
  <si>
    <t>Luke Sicheri Peel</t>
  </si>
  <si>
    <t>6-1-21-5</t>
  </si>
  <si>
    <t>70 &amp; 79 not out</t>
  </si>
  <si>
    <t>57 &amp; 63</t>
  </si>
  <si>
    <t>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</si>
</sst>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0_-;\-* #0_-;_-* &quot;-&quot;_-;_-@_-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2" fontId="3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/>
    <xf numFmtId="164" fontId="3" fillId="0" borderId="0" xfId="2" applyNumberFormat="1" applyFont="1" applyFill="1"/>
    <xf numFmtId="0" fontId="1" fillId="0" borderId="0" xfId="1" applyFont="1"/>
    <xf numFmtId="0" fontId="0" fillId="0" borderId="0" xfId="0" applyAlignment="1">
      <alignment horizontal="right"/>
    </xf>
    <xf numFmtId="4" fontId="3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Alignment="1">
      <alignment horizontal="right"/>
    </xf>
    <xf numFmtId="0" fontId="0" fillId="0" borderId="0" xfId="0" quotePrefix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2"/>
  <sheetViews>
    <sheetView workbookViewId="0">
      <pane ySplit="4" topLeftCell="A90" activePane="bottomLeft" state="frozen"/>
      <selection pane="bottomLeft" activeCell="C104" sqref="C104"/>
    </sheetView>
  </sheetViews>
  <sheetFormatPr defaultRowHeight="15" x14ac:dyDescent="0.25"/>
  <cols>
    <col min="1" max="1" width="17.42578125" bestFit="1" customWidth="1"/>
    <col min="2" max="2" width="18.28515625" bestFit="1" customWidth="1"/>
    <col min="6" max="9" width="9.140625" style="9"/>
  </cols>
  <sheetData>
    <row r="3" spans="1:14" x14ac:dyDescent="0.25">
      <c r="A3" s="1" t="s">
        <v>0</v>
      </c>
      <c r="B3" s="1"/>
      <c r="C3" s="2"/>
      <c r="D3" s="2"/>
      <c r="E3" s="2"/>
      <c r="F3" s="4"/>
      <c r="G3" s="4"/>
      <c r="H3" s="4"/>
      <c r="I3" s="4"/>
      <c r="J3" s="2"/>
      <c r="K3" s="3"/>
    </row>
    <row r="4" spans="1:14" x14ac:dyDescent="0.25">
      <c r="A4" s="4"/>
      <c r="B4" s="4"/>
      <c r="C4" s="4" t="s">
        <v>1</v>
      </c>
      <c r="D4" s="4"/>
      <c r="E4" s="4"/>
      <c r="F4" s="4" t="s">
        <v>2</v>
      </c>
      <c r="G4" s="4" t="s">
        <v>3</v>
      </c>
      <c r="H4" s="4" t="s">
        <v>4</v>
      </c>
      <c r="I4" s="4" t="s">
        <v>5</v>
      </c>
      <c r="J4" s="4"/>
      <c r="K4" s="5" t="s">
        <v>6</v>
      </c>
      <c r="M4">
        <v>100</v>
      </c>
      <c r="N4">
        <v>50</v>
      </c>
    </row>
    <row r="5" spans="1:14" x14ac:dyDescent="0.25">
      <c r="A5" s="2" t="s">
        <v>7</v>
      </c>
      <c r="B5" s="2" t="s">
        <v>45</v>
      </c>
      <c r="C5" s="6">
        <v>3</v>
      </c>
      <c r="D5" s="6"/>
      <c r="E5" s="2"/>
      <c r="F5" s="15">
        <v>3</v>
      </c>
      <c r="G5" s="16">
        <v>1</v>
      </c>
      <c r="H5" s="15">
        <v>359</v>
      </c>
      <c r="I5" s="15">
        <v>143</v>
      </c>
      <c r="J5" s="6"/>
      <c r="K5" s="3">
        <f>H5/(F5-G5)</f>
        <v>179.5</v>
      </c>
    </row>
    <row r="6" spans="1:14" x14ac:dyDescent="0.25">
      <c r="A6" s="2" t="s">
        <v>8</v>
      </c>
      <c r="B6" s="2" t="s">
        <v>45</v>
      </c>
      <c r="C6" s="6">
        <v>1</v>
      </c>
      <c r="D6" s="6"/>
      <c r="E6" s="2"/>
      <c r="F6" s="15">
        <v>1</v>
      </c>
      <c r="G6" s="16">
        <v>0</v>
      </c>
      <c r="H6" s="15">
        <v>65</v>
      </c>
      <c r="I6" s="15">
        <v>65</v>
      </c>
      <c r="J6" s="6"/>
      <c r="K6" s="3">
        <f t="shared" ref="K6:K38" si="0">H6/(F6-G6)</f>
        <v>65</v>
      </c>
    </row>
    <row r="7" spans="1:14" x14ac:dyDescent="0.25">
      <c r="A7" s="2" t="s">
        <v>9</v>
      </c>
      <c r="B7" s="2" t="s">
        <v>45</v>
      </c>
      <c r="C7" s="6">
        <v>5</v>
      </c>
      <c r="D7" s="6"/>
      <c r="E7" s="2"/>
      <c r="F7" s="15">
        <v>3</v>
      </c>
      <c r="G7" s="16">
        <v>2</v>
      </c>
      <c r="H7" s="15">
        <v>62</v>
      </c>
      <c r="I7" s="15">
        <v>30</v>
      </c>
      <c r="J7" s="6" t="s">
        <v>10</v>
      </c>
      <c r="K7" s="3">
        <f t="shared" si="0"/>
        <v>62</v>
      </c>
    </row>
    <row r="8" spans="1:14" x14ac:dyDescent="0.25">
      <c r="A8" s="2" t="s">
        <v>11</v>
      </c>
      <c r="B8" s="2" t="s">
        <v>45</v>
      </c>
      <c r="C8" s="6">
        <v>9</v>
      </c>
      <c r="D8" s="6"/>
      <c r="E8" s="2"/>
      <c r="F8" s="15">
        <v>9</v>
      </c>
      <c r="G8" s="16">
        <v>2</v>
      </c>
      <c r="H8" s="15">
        <v>215</v>
      </c>
      <c r="I8" s="15">
        <v>80</v>
      </c>
      <c r="J8" s="6"/>
      <c r="K8" s="3">
        <f t="shared" si="0"/>
        <v>30.714285714285715</v>
      </c>
    </row>
    <row r="9" spans="1:14" x14ac:dyDescent="0.25">
      <c r="A9" s="2" t="s">
        <v>12</v>
      </c>
      <c r="B9" s="2" t="s">
        <v>45</v>
      </c>
      <c r="C9" s="6">
        <v>5</v>
      </c>
      <c r="D9" s="6"/>
      <c r="E9" s="2"/>
      <c r="F9" s="15">
        <v>4</v>
      </c>
      <c r="G9" s="16">
        <v>0</v>
      </c>
      <c r="H9" s="15">
        <v>117</v>
      </c>
      <c r="I9" s="15">
        <v>58</v>
      </c>
      <c r="J9" s="6"/>
      <c r="K9" s="3">
        <f t="shared" si="0"/>
        <v>29.25</v>
      </c>
    </row>
    <row r="10" spans="1:14" x14ac:dyDescent="0.25">
      <c r="A10" s="2" t="s">
        <v>13</v>
      </c>
      <c r="B10" s="2" t="s">
        <v>45</v>
      </c>
      <c r="C10" s="6">
        <v>5</v>
      </c>
      <c r="D10" s="6"/>
      <c r="E10" s="2"/>
      <c r="F10" s="15">
        <v>5</v>
      </c>
      <c r="G10" s="16">
        <v>0</v>
      </c>
      <c r="H10" s="15">
        <v>146</v>
      </c>
      <c r="I10" s="15">
        <v>81</v>
      </c>
      <c r="J10" s="8"/>
      <c r="K10" s="3">
        <f t="shared" si="0"/>
        <v>29.2</v>
      </c>
    </row>
    <row r="11" spans="1:14" x14ac:dyDescent="0.25">
      <c r="A11" s="2" t="s">
        <v>14</v>
      </c>
      <c r="B11" s="2" t="s">
        <v>45</v>
      </c>
      <c r="C11" s="6">
        <v>3</v>
      </c>
      <c r="D11" s="6"/>
      <c r="E11" s="2"/>
      <c r="F11" s="15">
        <v>3</v>
      </c>
      <c r="G11" s="16">
        <v>0</v>
      </c>
      <c r="H11" s="15">
        <v>73</v>
      </c>
      <c r="I11" s="15">
        <v>45</v>
      </c>
      <c r="J11" s="6"/>
      <c r="K11" s="3">
        <f t="shared" si="0"/>
        <v>24.333333333333332</v>
      </c>
    </row>
    <row r="12" spans="1:14" x14ac:dyDescent="0.25">
      <c r="A12" s="2" t="s">
        <v>15</v>
      </c>
      <c r="B12" s="2" t="s">
        <v>45</v>
      </c>
      <c r="C12" s="6">
        <v>2</v>
      </c>
      <c r="D12" s="6"/>
      <c r="E12" s="2"/>
      <c r="F12" s="15">
        <v>2</v>
      </c>
      <c r="G12" s="16">
        <v>0</v>
      </c>
      <c r="H12" s="15">
        <v>39</v>
      </c>
      <c r="I12" s="15">
        <v>23</v>
      </c>
      <c r="J12" s="6"/>
      <c r="K12" s="3">
        <f t="shared" si="0"/>
        <v>19.5</v>
      </c>
    </row>
    <row r="13" spans="1:14" x14ac:dyDescent="0.25">
      <c r="A13" s="2" t="s">
        <v>16</v>
      </c>
      <c r="B13" s="2" t="s">
        <v>45</v>
      </c>
      <c r="C13" s="6">
        <v>4</v>
      </c>
      <c r="D13" s="6"/>
      <c r="E13" s="2"/>
      <c r="F13" s="15">
        <v>4</v>
      </c>
      <c r="G13" s="16">
        <v>0</v>
      </c>
      <c r="H13" s="15">
        <v>64</v>
      </c>
      <c r="I13" s="15">
        <v>38</v>
      </c>
      <c r="J13" s="8"/>
      <c r="K13" s="3">
        <f t="shared" si="0"/>
        <v>16</v>
      </c>
    </row>
    <row r="14" spans="1:14" x14ac:dyDescent="0.25">
      <c r="A14" s="2" t="s">
        <v>17</v>
      </c>
      <c r="B14" s="2" t="s">
        <v>45</v>
      </c>
      <c r="C14" s="6">
        <v>1</v>
      </c>
      <c r="D14" s="6"/>
      <c r="E14" s="2"/>
      <c r="F14" s="15">
        <v>1</v>
      </c>
      <c r="G14" s="16">
        <v>0</v>
      </c>
      <c r="H14" s="15">
        <v>16</v>
      </c>
      <c r="I14" s="15">
        <v>16</v>
      </c>
      <c r="J14" s="6"/>
      <c r="K14" s="3">
        <f t="shared" si="0"/>
        <v>16</v>
      </c>
    </row>
    <row r="15" spans="1:14" x14ac:dyDescent="0.25">
      <c r="A15" s="2" t="s">
        <v>18</v>
      </c>
      <c r="B15" s="2" t="s">
        <v>45</v>
      </c>
      <c r="C15" s="6">
        <v>2</v>
      </c>
      <c r="D15" s="6"/>
      <c r="E15" s="2"/>
      <c r="F15" s="15">
        <v>2</v>
      </c>
      <c r="G15" s="16">
        <v>0</v>
      </c>
      <c r="H15" s="15">
        <v>31</v>
      </c>
      <c r="I15" s="15">
        <v>28</v>
      </c>
      <c r="J15" s="6"/>
      <c r="K15" s="3">
        <f t="shared" si="0"/>
        <v>15.5</v>
      </c>
    </row>
    <row r="16" spans="1:14" x14ac:dyDescent="0.25">
      <c r="A16" s="2" t="s">
        <v>19</v>
      </c>
      <c r="B16" s="2" t="s">
        <v>45</v>
      </c>
      <c r="C16" s="6">
        <v>11</v>
      </c>
      <c r="D16" s="6"/>
      <c r="E16" s="2"/>
      <c r="F16" s="15">
        <v>11</v>
      </c>
      <c r="G16" s="16">
        <v>1</v>
      </c>
      <c r="H16" s="15">
        <v>145</v>
      </c>
      <c r="I16" s="15">
        <v>35</v>
      </c>
      <c r="J16" s="6"/>
      <c r="K16" s="3">
        <f t="shared" si="0"/>
        <v>14.5</v>
      </c>
    </row>
    <row r="17" spans="1:11" x14ac:dyDescent="0.25">
      <c r="A17" s="2" t="s">
        <v>20</v>
      </c>
      <c r="B17" s="2" t="s">
        <v>45</v>
      </c>
      <c r="C17" s="6">
        <v>5</v>
      </c>
      <c r="D17" s="6"/>
      <c r="E17" s="2"/>
      <c r="F17" s="15">
        <v>5</v>
      </c>
      <c r="G17" s="16">
        <v>2</v>
      </c>
      <c r="H17" s="15">
        <v>43</v>
      </c>
      <c r="I17" s="15">
        <v>24</v>
      </c>
      <c r="J17" s="6" t="s">
        <v>10</v>
      </c>
      <c r="K17" s="3">
        <f t="shared" si="0"/>
        <v>14.333333333333334</v>
      </c>
    </row>
    <row r="18" spans="1:11" x14ac:dyDescent="0.25">
      <c r="A18" s="2" t="s">
        <v>21</v>
      </c>
      <c r="B18" s="2" t="s">
        <v>45</v>
      </c>
      <c r="C18" s="6">
        <v>11</v>
      </c>
      <c r="D18" s="6"/>
      <c r="E18" s="2"/>
      <c r="F18" s="15">
        <v>10</v>
      </c>
      <c r="G18" s="16">
        <v>0</v>
      </c>
      <c r="H18" s="15">
        <v>143</v>
      </c>
      <c r="I18" s="15">
        <v>33</v>
      </c>
      <c r="J18" s="6"/>
      <c r="K18" s="3">
        <f t="shared" si="0"/>
        <v>14.3</v>
      </c>
    </row>
    <row r="19" spans="1:11" x14ac:dyDescent="0.25">
      <c r="A19" s="2" t="s">
        <v>22</v>
      </c>
      <c r="B19" s="2" t="s">
        <v>45</v>
      </c>
      <c r="C19" s="6">
        <v>3</v>
      </c>
      <c r="D19" s="6"/>
      <c r="E19" s="2"/>
      <c r="F19" s="15">
        <v>3</v>
      </c>
      <c r="G19" s="16">
        <v>1</v>
      </c>
      <c r="H19" s="15">
        <v>25</v>
      </c>
      <c r="I19" s="15">
        <v>11</v>
      </c>
      <c r="J19" s="6"/>
      <c r="K19" s="3">
        <f t="shared" si="0"/>
        <v>12.5</v>
      </c>
    </row>
    <row r="20" spans="1:11" x14ac:dyDescent="0.25">
      <c r="A20" s="2" t="s">
        <v>23</v>
      </c>
      <c r="B20" s="2" t="s">
        <v>45</v>
      </c>
      <c r="C20" s="6">
        <v>4</v>
      </c>
      <c r="D20" s="6"/>
      <c r="E20" s="2"/>
      <c r="F20" s="15">
        <v>4</v>
      </c>
      <c r="G20" s="16">
        <v>0</v>
      </c>
      <c r="H20" s="15">
        <v>48</v>
      </c>
      <c r="I20" s="15">
        <v>36</v>
      </c>
      <c r="J20" s="6"/>
      <c r="K20" s="3">
        <f t="shared" si="0"/>
        <v>12</v>
      </c>
    </row>
    <row r="21" spans="1:11" x14ac:dyDescent="0.25">
      <c r="A21" s="2" t="s">
        <v>24</v>
      </c>
      <c r="B21" s="2" t="s">
        <v>45</v>
      </c>
      <c r="C21" s="6">
        <v>4</v>
      </c>
      <c r="D21" s="6"/>
      <c r="E21" s="2"/>
      <c r="F21" s="15">
        <v>4</v>
      </c>
      <c r="G21" s="16">
        <v>0</v>
      </c>
      <c r="H21" s="15">
        <v>45</v>
      </c>
      <c r="I21" s="15">
        <v>21</v>
      </c>
      <c r="J21" s="6"/>
      <c r="K21" s="3">
        <f t="shared" si="0"/>
        <v>11.25</v>
      </c>
    </row>
    <row r="22" spans="1:11" x14ac:dyDescent="0.25">
      <c r="A22" s="2" t="s">
        <v>25</v>
      </c>
      <c r="B22" s="2" t="s">
        <v>45</v>
      </c>
      <c r="C22" s="6">
        <v>4</v>
      </c>
      <c r="D22" s="6"/>
      <c r="E22" s="2"/>
      <c r="F22" s="15">
        <v>4</v>
      </c>
      <c r="G22" s="16">
        <v>1</v>
      </c>
      <c r="H22" s="15">
        <v>33</v>
      </c>
      <c r="I22" s="15">
        <v>15</v>
      </c>
      <c r="J22" s="6"/>
      <c r="K22" s="3">
        <f t="shared" si="0"/>
        <v>11</v>
      </c>
    </row>
    <row r="23" spans="1:11" x14ac:dyDescent="0.25">
      <c r="A23" s="2" t="s">
        <v>26</v>
      </c>
      <c r="B23" s="2" t="s">
        <v>45</v>
      </c>
      <c r="C23" s="6">
        <v>2</v>
      </c>
      <c r="D23" s="6"/>
      <c r="E23" s="2"/>
      <c r="F23" s="15">
        <v>2</v>
      </c>
      <c r="G23" s="16">
        <v>0</v>
      </c>
      <c r="H23" s="15">
        <v>21</v>
      </c>
      <c r="I23" s="15">
        <v>15</v>
      </c>
      <c r="J23" s="6"/>
      <c r="K23" s="3">
        <f t="shared" si="0"/>
        <v>10.5</v>
      </c>
    </row>
    <row r="24" spans="1:11" x14ac:dyDescent="0.25">
      <c r="A24" s="2" t="s">
        <v>27</v>
      </c>
      <c r="B24" s="2" t="s">
        <v>45</v>
      </c>
      <c r="C24" s="6">
        <v>3</v>
      </c>
      <c r="D24" s="6"/>
      <c r="E24" s="2"/>
      <c r="F24" s="15">
        <v>2</v>
      </c>
      <c r="G24" s="16">
        <v>1</v>
      </c>
      <c r="H24" s="15">
        <v>10</v>
      </c>
      <c r="I24" s="15">
        <v>10</v>
      </c>
      <c r="J24" s="6" t="s">
        <v>10</v>
      </c>
      <c r="K24" s="3">
        <f t="shared" si="0"/>
        <v>10</v>
      </c>
    </row>
    <row r="25" spans="1:11" x14ac:dyDescent="0.25">
      <c r="A25" s="2" t="s">
        <v>28</v>
      </c>
      <c r="B25" s="2" t="s">
        <v>45</v>
      </c>
      <c r="C25" s="6">
        <v>7</v>
      </c>
      <c r="D25" s="6"/>
      <c r="E25" s="2"/>
      <c r="F25" s="15">
        <v>7</v>
      </c>
      <c r="G25" s="16">
        <v>2</v>
      </c>
      <c r="H25" s="15">
        <v>48</v>
      </c>
      <c r="I25" s="15">
        <v>21</v>
      </c>
      <c r="J25" s="6"/>
      <c r="K25" s="3">
        <f t="shared" si="0"/>
        <v>9.6</v>
      </c>
    </row>
    <row r="26" spans="1:11" x14ac:dyDescent="0.25">
      <c r="A26" s="2" t="s">
        <v>29</v>
      </c>
      <c r="B26" s="2" t="s">
        <v>45</v>
      </c>
      <c r="C26" s="6">
        <v>4</v>
      </c>
      <c r="D26" s="6"/>
      <c r="E26" s="2"/>
      <c r="F26" s="15">
        <v>4</v>
      </c>
      <c r="G26" s="16">
        <v>1</v>
      </c>
      <c r="H26" s="15">
        <v>24</v>
      </c>
      <c r="I26" s="15">
        <v>9</v>
      </c>
      <c r="J26" s="6" t="s">
        <v>10</v>
      </c>
      <c r="K26" s="3">
        <f t="shared" si="0"/>
        <v>8</v>
      </c>
    </row>
    <row r="27" spans="1:11" x14ac:dyDescent="0.25">
      <c r="A27" s="2" t="s">
        <v>30</v>
      </c>
      <c r="B27" s="2" t="s">
        <v>45</v>
      </c>
      <c r="C27" s="6">
        <v>8</v>
      </c>
      <c r="D27" s="6"/>
      <c r="E27" s="2"/>
      <c r="F27" s="15">
        <v>6</v>
      </c>
      <c r="G27" s="16">
        <v>1</v>
      </c>
      <c r="H27" s="15">
        <v>25</v>
      </c>
      <c r="I27" s="15">
        <v>10</v>
      </c>
      <c r="J27" s="6" t="s">
        <v>10</v>
      </c>
      <c r="K27" s="3">
        <f t="shared" si="0"/>
        <v>5</v>
      </c>
    </row>
    <row r="28" spans="1:11" x14ac:dyDescent="0.25">
      <c r="A28" s="2" t="s">
        <v>31</v>
      </c>
      <c r="B28" s="2" t="s">
        <v>45</v>
      </c>
      <c r="C28" s="6">
        <v>1</v>
      </c>
      <c r="D28" s="6"/>
      <c r="E28" s="2"/>
      <c r="F28" s="15">
        <v>1</v>
      </c>
      <c r="G28" s="16">
        <v>0</v>
      </c>
      <c r="H28" s="15">
        <v>5</v>
      </c>
      <c r="I28" s="15">
        <v>5</v>
      </c>
      <c r="J28" s="6"/>
      <c r="K28" s="3">
        <f t="shared" si="0"/>
        <v>5</v>
      </c>
    </row>
    <row r="29" spans="1:11" x14ac:dyDescent="0.25">
      <c r="A29" s="2" t="s">
        <v>32</v>
      </c>
      <c r="B29" s="2" t="s">
        <v>45</v>
      </c>
      <c r="C29" s="6">
        <v>3</v>
      </c>
      <c r="D29" s="6"/>
      <c r="E29" s="2"/>
      <c r="F29" s="15">
        <v>3</v>
      </c>
      <c r="G29" s="16">
        <v>0</v>
      </c>
      <c r="H29" s="15">
        <v>13</v>
      </c>
      <c r="I29" s="15">
        <v>7</v>
      </c>
      <c r="J29" s="6"/>
      <c r="K29" s="3">
        <f t="shared" si="0"/>
        <v>4.333333333333333</v>
      </c>
    </row>
    <row r="30" spans="1:11" x14ac:dyDescent="0.25">
      <c r="A30" s="2" t="s">
        <v>33</v>
      </c>
      <c r="B30" s="2" t="s">
        <v>45</v>
      </c>
      <c r="C30" s="6">
        <v>2</v>
      </c>
      <c r="D30" s="6"/>
      <c r="E30" s="2"/>
      <c r="F30" s="15">
        <v>2</v>
      </c>
      <c r="G30" s="16">
        <v>0</v>
      </c>
      <c r="H30" s="15">
        <v>8</v>
      </c>
      <c r="I30" s="15">
        <v>4</v>
      </c>
      <c r="J30" s="6"/>
      <c r="K30" s="3">
        <f t="shared" si="0"/>
        <v>4</v>
      </c>
    </row>
    <row r="31" spans="1:11" x14ac:dyDescent="0.25">
      <c r="A31" s="2" t="s">
        <v>34</v>
      </c>
      <c r="B31" s="2" t="s">
        <v>45</v>
      </c>
      <c r="C31" s="6">
        <v>1</v>
      </c>
      <c r="D31" s="6"/>
      <c r="E31" s="2"/>
      <c r="F31" s="15">
        <v>1</v>
      </c>
      <c r="G31" s="16">
        <v>0</v>
      </c>
      <c r="H31" s="15">
        <v>2</v>
      </c>
      <c r="I31" s="15">
        <v>2</v>
      </c>
      <c r="J31" s="6"/>
      <c r="K31" s="3">
        <f t="shared" si="0"/>
        <v>2</v>
      </c>
    </row>
    <row r="32" spans="1:11" x14ac:dyDescent="0.25">
      <c r="A32" s="2" t="s">
        <v>35</v>
      </c>
      <c r="B32" s="2" t="s">
        <v>45</v>
      </c>
      <c r="C32" s="6">
        <v>7</v>
      </c>
      <c r="D32" s="6"/>
      <c r="E32" s="2"/>
      <c r="F32" s="15">
        <v>4</v>
      </c>
      <c r="G32" s="16">
        <v>1</v>
      </c>
      <c r="H32" s="15">
        <v>5</v>
      </c>
      <c r="I32" s="15">
        <v>4</v>
      </c>
      <c r="J32" s="6" t="s">
        <v>10</v>
      </c>
      <c r="K32" s="3">
        <f t="shared" si="0"/>
        <v>1.6666666666666667</v>
      </c>
    </row>
    <row r="33" spans="1:11" x14ac:dyDescent="0.25">
      <c r="A33" s="2" t="s">
        <v>36</v>
      </c>
      <c r="B33" s="2" t="s">
        <v>45</v>
      </c>
      <c r="C33" s="6">
        <v>2</v>
      </c>
      <c r="D33" s="6"/>
      <c r="E33" s="2"/>
      <c r="F33" s="15">
        <v>2</v>
      </c>
      <c r="G33" s="16">
        <v>0</v>
      </c>
      <c r="H33" s="15">
        <v>3</v>
      </c>
      <c r="I33" s="15">
        <v>3</v>
      </c>
      <c r="J33" s="6"/>
      <c r="K33" s="3">
        <f t="shared" si="0"/>
        <v>1.5</v>
      </c>
    </row>
    <row r="34" spans="1:11" x14ac:dyDescent="0.25">
      <c r="A34" s="2" t="s">
        <v>37</v>
      </c>
      <c r="B34" s="2" t="s">
        <v>45</v>
      </c>
      <c r="C34" s="6">
        <v>1</v>
      </c>
      <c r="D34" s="6"/>
      <c r="E34" s="2"/>
      <c r="F34" s="15">
        <v>1</v>
      </c>
      <c r="G34" s="16">
        <v>0</v>
      </c>
      <c r="H34" s="15">
        <v>1</v>
      </c>
      <c r="I34" s="15">
        <v>1</v>
      </c>
      <c r="J34" s="6"/>
      <c r="K34" s="3">
        <f t="shared" si="0"/>
        <v>1</v>
      </c>
    </row>
    <row r="35" spans="1:11" x14ac:dyDescent="0.25">
      <c r="A35" s="2" t="s">
        <v>38</v>
      </c>
      <c r="B35" s="2" t="s">
        <v>45</v>
      </c>
      <c r="C35" s="6">
        <v>2</v>
      </c>
      <c r="D35" s="6"/>
      <c r="E35" s="2"/>
      <c r="F35" s="15">
        <v>1</v>
      </c>
      <c r="G35" s="16">
        <v>0</v>
      </c>
      <c r="H35" s="15">
        <v>0</v>
      </c>
      <c r="I35" s="15">
        <v>0</v>
      </c>
      <c r="J35" s="6"/>
      <c r="K35" s="3">
        <f t="shared" si="0"/>
        <v>0</v>
      </c>
    </row>
    <row r="36" spans="1:11" x14ac:dyDescent="0.25">
      <c r="A36" s="2" t="s">
        <v>39</v>
      </c>
      <c r="B36" s="2" t="s">
        <v>45</v>
      </c>
      <c r="C36" s="6">
        <v>2</v>
      </c>
      <c r="D36" s="6"/>
      <c r="E36" s="2"/>
      <c r="F36" s="15">
        <v>2</v>
      </c>
      <c r="G36" s="16">
        <v>0</v>
      </c>
      <c r="H36" s="15">
        <v>0</v>
      </c>
      <c r="I36" s="15">
        <v>0</v>
      </c>
      <c r="J36" s="6"/>
      <c r="K36" s="3">
        <f t="shared" si="0"/>
        <v>0</v>
      </c>
    </row>
    <row r="37" spans="1:11" x14ac:dyDescent="0.25">
      <c r="A37" s="2" t="s">
        <v>40</v>
      </c>
      <c r="B37" s="2" t="s">
        <v>45</v>
      </c>
      <c r="C37" s="6">
        <v>1</v>
      </c>
      <c r="D37" s="6"/>
      <c r="E37" s="2"/>
      <c r="F37" s="15">
        <v>1</v>
      </c>
      <c r="G37" s="16">
        <v>0</v>
      </c>
      <c r="H37" s="15">
        <v>0</v>
      </c>
      <c r="I37" s="15">
        <v>0</v>
      </c>
      <c r="J37" s="6"/>
      <c r="K37" s="3">
        <f t="shared" si="0"/>
        <v>0</v>
      </c>
    </row>
    <row r="38" spans="1:11" x14ac:dyDescent="0.25">
      <c r="A38" s="2" t="s">
        <v>41</v>
      </c>
      <c r="B38" s="2" t="s">
        <v>45</v>
      </c>
      <c r="C38" s="6">
        <v>1</v>
      </c>
      <c r="D38" s="6"/>
      <c r="E38" s="2"/>
      <c r="F38" s="15">
        <v>1</v>
      </c>
      <c r="G38" s="16">
        <v>0</v>
      </c>
      <c r="H38" s="15">
        <v>0</v>
      </c>
      <c r="I38" s="15">
        <v>0</v>
      </c>
      <c r="J38" s="6"/>
      <c r="K38" s="3">
        <f t="shared" si="0"/>
        <v>0</v>
      </c>
    </row>
    <row r="39" spans="1:11" x14ac:dyDescent="0.25">
      <c r="A39" s="2" t="s">
        <v>42</v>
      </c>
      <c r="B39" s="2" t="s">
        <v>45</v>
      </c>
      <c r="C39" s="6">
        <v>1</v>
      </c>
      <c r="D39" s="6"/>
      <c r="E39" s="2"/>
      <c r="F39" s="15">
        <v>1</v>
      </c>
      <c r="G39" s="16">
        <v>1</v>
      </c>
      <c r="H39" s="15">
        <v>13</v>
      </c>
      <c r="I39" s="15">
        <v>13</v>
      </c>
      <c r="J39" s="6" t="s">
        <v>10</v>
      </c>
      <c r="K39" s="3"/>
    </row>
    <row r="40" spans="1:11" x14ac:dyDescent="0.25">
      <c r="A40" s="2" t="s">
        <v>43</v>
      </c>
      <c r="B40" s="2" t="s">
        <v>45</v>
      </c>
      <c r="C40" s="6">
        <v>1</v>
      </c>
      <c r="D40" s="6"/>
      <c r="E40" s="2"/>
      <c r="F40" s="15">
        <v>1</v>
      </c>
      <c r="G40" s="16">
        <v>1</v>
      </c>
      <c r="H40" s="15">
        <v>3</v>
      </c>
      <c r="I40" s="15">
        <v>3</v>
      </c>
      <c r="J40" s="6" t="s">
        <v>10</v>
      </c>
      <c r="K40" s="3"/>
    </row>
    <row r="41" spans="1:11" x14ac:dyDescent="0.25">
      <c r="A41" s="2" t="s">
        <v>44</v>
      </c>
      <c r="B41" s="2" t="s">
        <v>45</v>
      </c>
      <c r="C41" s="6">
        <v>1</v>
      </c>
      <c r="D41" s="6"/>
      <c r="E41" s="2"/>
      <c r="F41" s="15">
        <v>0</v>
      </c>
      <c r="G41" s="16"/>
      <c r="H41" s="15"/>
      <c r="I41" s="15"/>
      <c r="J41" s="6"/>
      <c r="K41" s="3"/>
    </row>
    <row r="43" spans="1:11" x14ac:dyDescent="0.25">
      <c r="A43" t="s">
        <v>46</v>
      </c>
      <c r="B43" s="2" t="s">
        <v>55</v>
      </c>
      <c r="F43" s="9">
        <v>7</v>
      </c>
      <c r="G43" s="9">
        <v>2</v>
      </c>
      <c r="H43" s="9">
        <v>325</v>
      </c>
      <c r="I43" s="9" t="s">
        <v>56</v>
      </c>
      <c r="K43" s="3">
        <f t="shared" ref="K43:K97" si="1">H43/(F43-G43)</f>
        <v>65</v>
      </c>
    </row>
    <row r="44" spans="1:11" x14ac:dyDescent="0.25">
      <c r="A44" t="s">
        <v>47</v>
      </c>
      <c r="B44" s="2" t="s">
        <v>55</v>
      </c>
      <c r="F44" s="9">
        <v>7</v>
      </c>
      <c r="G44" s="9">
        <v>5</v>
      </c>
      <c r="H44" s="9">
        <v>83</v>
      </c>
      <c r="I44" s="9" t="s">
        <v>57</v>
      </c>
      <c r="K44" s="3">
        <f t="shared" si="1"/>
        <v>41.5</v>
      </c>
    </row>
    <row r="45" spans="1:11" x14ac:dyDescent="0.25">
      <c r="A45" t="s">
        <v>48</v>
      </c>
      <c r="B45" s="2" t="s">
        <v>55</v>
      </c>
      <c r="F45" s="9">
        <v>6</v>
      </c>
      <c r="G45" s="9">
        <v>0</v>
      </c>
      <c r="H45" s="9">
        <v>133</v>
      </c>
      <c r="I45" s="9">
        <v>72</v>
      </c>
      <c r="K45" s="3">
        <f t="shared" si="1"/>
        <v>22.166666666666668</v>
      </c>
    </row>
    <row r="46" spans="1:11" x14ac:dyDescent="0.25">
      <c r="A46" t="s">
        <v>49</v>
      </c>
      <c r="B46" s="2" t="s">
        <v>55</v>
      </c>
      <c r="F46" s="9">
        <v>7</v>
      </c>
      <c r="G46" s="9">
        <v>4</v>
      </c>
      <c r="H46" s="9">
        <v>55</v>
      </c>
      <c r="I46" s="9">
        <v>25</v>
      </c>
      <c r="K46" s="3">
        <f t="shared" si="1"/>
        <v>18.333333333333332</v>
      </c>
    </row>
    <row r="47" spans="1:11" x14ac:dyDescent="0.25">
      <c r="A47" t="s">
        <v>50</v>
      </c>
      <c r="B47" s="2" t="s">
        <v>55</v>
      </c>
      <c r="F47" s="9">
        <v>7</v>
      </c>
      <c r="G47" s="9">
        <v>0</v>
      </c>
      <c r="H47" s="9">
        <v>116</v>
      </c>
      <c r="I47" s="9">
        <v>39</v>
      </c>
      <c r="K47" s="3">
        <f t="shared" si="1"/>
        <v>16.571428571428573</v>
      </c>
    </row>
    <row r="48" spans="1:11" x14ac:dyDescent="0.25">
      <c r="A48" t="s">
        <v>51</v>
      </c>
      <c r="B48" s="2" t="s">
        <v>55</v>
      </c>
      <c r="F48" s="9">
        <v>5</v>
      </c>
      <c r="G48" s="9">
        <v>0</v>
      </c>
      <c r="H48" s="9">
        <v>61</v>
      </c>
      <c r="I48" s="9">
        <v>35</v>
      </c>
      <c r="K48" s="3">
        <f t="shared" si="1"/>
        <v>12.2</v>
      </c>
    </row>
    <row r="49" spans="1:14" x14ac:dyDescent="0.25">
      <c r="A49" t="s">
        <v>52</v>
      </c>
      <c r="B49" s="2" t="s">
        <v>55</v>
      </c>
      <c r="F49" s="9">
        <v>6</v>
      </c>
      <c r="G49" s="9">
        <v>0</v>
      </c>
      <c r="H49" s="9">
        <v>72</v>
      </c>
      <c r="I49" s="9">
        <v>41</v>
      </c>
      <c r="K49" s="3">
        <f t="shared" si="1"/>
        <v>12</v>
      </c>
    </row>
    <row r="50" spans="1:14" x14ac:dyDescent="0.25">
      <c r="A50" t="s">
        <v>53</v>
      </c>
      <c r="B50" s="2" t="s">
        <v>55</v>
      </c>
      <c r="F50" s="9">
        <v>4</v>
      </c>
      <c r="G50" s="9">
        <v>0</v>
      </c>
      <c r="H50" s="9">
        <v>45</v>
      </c>
      <c r="I50" s="9">
        <v>21</v>
      </c>
      <c r="K50" s="3">
        <f t="shared" si="1"/>
        <v>11.25</v>
      </c>
    </row>
    <row r="51" spans="1:14" x14ac:dyDescent="0.25">
      <c r="A51" t="s">
        <v>54</v>
      </c>
      <c r="B51" s="2" t="s">
        <v>55</v>
      </c>
      <c r="F51" s="9">
        <v>6</v>
      </c>
      <c r="G51" s="9">
        <v>0</v>
      </c>
      <c r="H51" s="9">
        <v>65</v>
      </c>
      <c r="I51" s="9">
        <v>19</v>
      </c>
      <c r="K51" s="3">
        <f t="shared" si="1"/>
        <v>10.833333333333334</v>
      </c>
    </row>
    <row r="53" spans="1:14" x14ac:dyDescent="0.25">
      <c r="A53" t="s">
        <v>58</v>
      </c>
      <c r="B53" s="2" t="s">
        <v>68</v>
      </c>
      <c r="F53" s="9">
        <v>5</v>
      </c>
      <c r="G53" s="9">
        <v>1</v>
      </c>
      <c r="H53" s="9">
        <v>247</v>
      </c>
      <c r="I53" s="9">
        <v>100</v>
      </c>
      <c r="K53" s="3">
        <f t="shared" si="1"/>
        <v>61.75</v>
      </c>
    </row>
    <row r="54" spans="1:14" x14ac:dyDescent="0.25">
      <c r="A54" t="s">
        <v>59</v>
      </c>
      <c r="B54" s="2" t="s">
        <v>68</v>
      </c>
      <c r="F54" s="9">
        <v>5</v>
      </c>
      <c r="G54" s="9">
        <v>1</v>
      </c>
      <c r="H54" s="9">
        <v>156</v>
      </c>
      <c r="I54" s="9">
        <v>54</v>
      </c>
      <c r="K54" s="3">
        <f t="shared" si="1"/>
        <v>39</v>
      </c>
    </row>
    <row r="55" spans="1:14" x14ac:dyDescent="0.25">
      <c r="A55" t="s">
        <v>60</v>
      </c>
      <c r="B55" s="2" t="s">
        <v>68</v>
      </c>
      <c r="F55" s="9">
        <v>10</v>
      </c>
      <c r="G55" s="9">
        <v>0</v>
      </c>
      <c r="H55" s="9">
        <v>276</v>
      </c>
      <c r="I55" s="9">
        <v>47</v>
      </c>
      <c r="K55" s="3">
        <f t="shared" si="1"/>
        <v>27.6</v>
      </c>
    </row>
    <row r="56" spans="1:14" x14ac:dyDescent="0.25">
      <c r="A56" t="s">
        <v>61</v>
      </c>
      <c r="B56" s="2" t="s">
        <v>68</v>
      </c>
      <c r="F56" s="9">
        <v>8</v>
      </c>
      <c r="G56" s="9">
        <v>0</v>
      </c>
      <c r="H56" s="9">
        <v>150</v>
      </c>
      <c r="I56" s="9">
        <v>58</v>
      </c>
      <c r="K56" s="3">
        <f t="shared" si="1"/>
        <v>18.75</v>
      </c>
    </row>
    <row r="57" spans="1:14" x14ac:dyDescent="0.25">
      <c r="A57" t="s">
        <v>62</v>
      </c>
      <c r="B57" s="2" t="s">
        <v>68</v>
      </c>
      <c r="F57" s="9">
        <v>7</v>
      </c>
      <c r="G57" s="9">
        <v>0</v>
      </c>
      <c r="H57" s="9">
        <v>128</v>
      </c>
      <c r="I57" s="9">
        <v>54</v>
      </c>
      <c r="K57" s="3">
        <f t="shared" si="1"/>
        <v>18.285714285714285</v>
      </c>
    </row>
    <row r="58" spans="1:14" x14ac:dyDescent="0.25">
      <c r="A58" t="s">
        <v>63</v>
      </c>
      <c r="B58" s="2" t="s">
        <v>68</v>
      </c>
      <c r="F58" s="9">
        <v>9</v>
      </c>
      <c r="G58" s="9">
        <v>0</v>
      </c>
      <c r="H58" s="9">
        <v>163</v>
      </c>
      <c r="I58" s="9">
        <v>61</v>
      </c>
      <c r="K58" s="3">
        <f t="shared" si="1"/>
        <v>18.111111111111111</v>
      </c>
    </row>
    <row r="59" spans="1:14" x14ac:dyDescent="0.25">
      <c r="A59" t="s">
        <v>64</v>
      </c>
      <c r="B59" s="2" t="s">
        <v>68</v>
      </c>
      <c r="F59" s="9">
        <v>10</v>
      </c>
      <c r="G59" s="9">
        <v>3</v>
      </c>
      <c r="H59" s="9">
        <v>147</v>
      </c>
      <c r="I59" s="9">
        <v>31</v>
      </c>
      <c r="K59" s="3">
        <f t="shared" si="1"/>
        <v>21</v>
      </c>
    </row>
    <row r="60" spans="1:14" x14ac:dyDescent="0.25">
      <c r="A60" t="s">
        <v>65</v>
      </c>
      <c r="B60" s="2" t="s">
        <v>68</v>
      </c>
      <c r="F60" s="9">
        <v>10</v>
      </c>
      <c r="G60" s="9">
        <v>0</v>
      </c>
      <c r="H60" s="9">
        <v>138</v>
      </c>
      <c r="I60" s="9">
        <v>49</v>
      </c>
      <c r="K60" s="3">
        <f t="shared" si="1"/>
        <v>13.8</v>
      </c>
    </row>
    <row r="61" spans="1:14" x14ac:dyDescent="0.25">
      <c r="A61" t="s">
        <v>66</v>
      </c>
      <c r="B61" s="2" t="s">
        <v>68</v>
      </c>
      <c r="F61" s="9">
        <v>6</v>
      </c>
      <c r="G61" s="9">
        <v>0</v>
      </c>
      <c r="H61" s="9">
        <v>73</v>
      </c>
      <c r="I61" s="9">
        <v>26</v>
      </c>
      <c r="K61" s="3">
        <f t="shared" si="1"/>
        <v>12.166666666666666</v>
      </c>
    </row>
    <row r="62" spans="1:14" x14ac:dyDescent="0.25">
      <c r="A62" t="s">
        <v>67</v>
      </c>
      <c r="B62" s="2" t="s">
        <v>68</v>
      </c>
      <c r="F62" s="9">
        <v>9</v>
      </c>
      <c r="G62" s="9">
        <v>0</v>
      </c>
      <c r="H62" s="9">
        <v>32</v>
      </c>
      <c r="I62" s="9">
        <v>11</v>
      </c>
      <c r="K62" s="3">
        <f t="shared" si="1"/>
        <v>3.5555555555555554</v>
      </c>
    </row>
    <row r="64" spans="1:14" x14ac:dyDescent="0.25">
      <c r="A64" t="s">
        <v>86</v>
      </c>
      <c r="B64" s="2" t="s">
        <v>84</v>
      </c>
      <c r="F64" s="9">
        <v>5</v>
      </c>
      <c r="G64" s="9">
        <v>1</v>
      </c>
      <c r="H64" s="9">
        <v>181</v>
      </c>
      <c r="I64" s="9">
        <v>70</v>
      </c>
      <c r="K64" s="3">
        <f t="shared" si="1"/>
        <v>45.25</v>
      </c>
      <c r="M64">
        <v>0</v>
      </c>
      <c r="N64">
        <v>1</v>
      </c>
    </row>
    <row r="65" spans="1:14" x14ac:dyDescent="0.25">
      <c r="A65" t="s">
        <v>87</v>
      </c>
      <c r="B65" s="2" t="s">
        <v>84</v>
      </c>
      <c r="F65" s="9">
        <v>4</v>
      </c>
      <c r="G65" s="9">
        <v>0</v>
      </c>
      <c r="H65" s="9">
        <v>162</v>
      </c>
      <c r="I65" s="9">
        <v>105</v>
      </c>
      <c r="K65" s="3">
        <f t="shared" si="1"/>
        <v>40.5</v>
      </c>
      <c r="M65">
        <v>1</v>
      </c>
      <c r="N65">
        <v>0</v>
      </c>
    </row>
    <row r="66" spans="1:14" x14ac:dyDescent="0.25">
      <c r="A66" t="s">
        <v>88</v>
      </c>
      <c r="B66" s="2" t="s">
        <v>84</v>
      </c>
      <c r="F66" s="9">
        <v>6</v>
      </c>
      <c r="G66" s="9">
        <v>1</v>
      </c>
      <c r="H66" s="9">
        <v>161</v>
      </c>
      <c r="I66" s="9">
        <v>64</v>
      </c>
      <c r="K66" s="3">
        <f t="shared" si="1"/>
        <v>32.200000000000003</v>
      </c>
      <c r="M66">
        <v>0</v>
      </c>
      <c r="N66">
        <v>1</v>
      </c>
    </row>
    <row r="68" spans="1:14" x14ac:dyDescent="0.25">
      <c r="A68" t="s">
        <v>89</v>
      </c>
      <c r="B68" s="2" t="s">
        <v>90</v>
      </c>
      <c r="F68" s="9">
        <v>6</v>
      </c>
      <c r="H68" s="9">
        <v>291</v>
      </c>
      <c r="I68" s="9">
        <v>82</v>
      </c>
      <c r="K68" s="3">
        <f t="shared" si="1"/>
        <v>48.5</v>
      </c>
    </row>
    <row r="69" spans="1:14" x14ac:dyDescent="0.25">
      <c r="A69" t="s">
        <v>91</v>
      </c>
      <c r="B69" s="2" t="s">
        <v>90</v>
      </c>
      <c r="F69" s="9">
        <v>8</v>
      </c>
      <c r="G69" s="9">
        <v>1</v>
      </c>
      <c r="H69" s="9">
        <v>229</v>
      </c>
      <c r="I69" s="9">
        <v>82</v>
      </c>
      <c r="J69" t="s">
        <v>10</v>
      </c>
      <c r="K69" s="3">
        <f t="shared" si="1"/>
        <v>32.714285714285715</v>
      </c>
    </row>
    <row r="70" spans="1:14" x14ac:dyDescent="0.25">
      <c r="A70" t="s">
        <v>92</v>
      </c>
      <c r="B70" s="2" t="s">
        <v>90</v>
      </c>
      <c r="F70" s="9">
        <v>6</v>
      </c>
      <c r="H70" s="9">
        <v>161</v>
      </c>
      <c r="I70" s="9">
        <v>60</v>
      </c>
      <c r="K70" s="3">
        <f t="shared" si="1"/>
        <v>26.833333333333332</v>
      </c>
    </row>
    <row r="71" spans="1:14" x14ac:dyDescent="0.25">
      <c r="A71" t="s">
        <v>93</v>
      </c>
      <c r="B71" s="2" t="s">
        <v>90</v>
      </c>
      <c r="F71" s="9">
        <v>7</v>
      </c>
      <c r="G71" s="9">
        <v>4</v>
      </c>
      <c r="H71" s="9">
        <v>107</v>
      </c>
      <c r="K71" s="3">
        <f t="shared" si="1"/>
        <v>35.666666666666664</v>
      </c>
    </row>
    <row r="72" spans="1:14" x14ac:dyDescent="0.25">
      <c r="A72" t="s">
        <v>94</v>
      </c>
      <c r="B72" s="2" t="s">
        <v>90</v>
      </c>
      <c r="F72" s="9">
        <v>4</v>
      </c>
      <c r="H72" s="9">
        <v>105</v>
      </c>
      <c r="K72" s="3">
        <f t="shared" si="1"/>
        <v>26.25</v>
      </c>
    </row>
    <row r="74" spans="1:14" x14ac:dyDescent="0.25">
      <c r="A74" t="s">
        <v>98</v>
      </c>
      <c r="B74" s="2" t="s">
        <v>102</v>
      </c>
      <c r="C74">
        <v>5</v>
      </c>
      <c r="F74" s="9">
        <v>5</v>
      </c>
      <c r="G74" s="9">
        <v>0</v>
      </c>
      <c r="H74" s="9">
        <v>194</v>
      </c>
      <c r="I74" s="9">
        <v>78</v>
      </c>
      <c r="K74" s="3">
        <f t="shared" si="1"/>
        <v>38.799999999999997</v>
      </c>
      <c r="M74">
        <v>0</v>
      </c>
      <c r="N74">
        <v>2</v>
      </c>
    </row>
    <row r="75" spans="1:14" x14ac:dyDescent="0.25">
      <c r="A75" t="s">
        <v>99</v>
      </c>
      <c r="B75" s="2" t="s">
        <v>102</v>
      </c>
      <c r="C75">
        <v>7</v>
      </c>
      <c r="F75" s="9">
        <v>6</v>
      </c>
      <c r="G75" s="9">
        <v>0</v>
      </c>
      <c r="H75" s="9">
        <v>213</v>
      </c>
      <c r="I75" s="9">
        <v>51</v>
      </c>
      <c r="K75" s="3">
        <f t="shared" si="1"/>
        <v>35.5</v>
      </c>
      <c r="M75">
        <v>0</v>
      </c>
      <c r="N75">
        <v>1</v>
      </c>
    </row>
    <row r="76" spans="1:14" x14ac:dyDescent="0.25">
      <c r="A76" t="s">
        <v>100</v>
      </c>
      <c r="B76" s="2" t="s">
        <v>102</v>
      </c>
      <c r="C76">
        <v>3</v>
      </c>
      <c r="F76" s="9">
        <v>3</v>
      </c>
      <c r="G76" s="9">
        <v>0</v>
      </c>
      <c r="H76" s="9">
        <v>99</v>
      </c>
      <c r="I76" s="9">
        <v>75</v>
      </c>
      <c r="K76" s="3">
        <f t="shared" si="1"/>
        <v>33</v>
      </c>
      <c r="M76">
        <v>0</v>
      </c>
      <c r="N76">
        <v>1</v>
      </c>
    </row>
    <row r="77" spans="1:14" x14ac:dyDescent="0.25">
      <c r="A77" t="s">
        <v>101</v>
      </c>
      <c r="B77" s="2" t="s">
        <v>102</v>
      </c>
      <c r="C77">
        <v>3</v>
      </c>
      <c r="F77" s="9">
        <v>3</v>
      </c>
      <c r="G77" s="9">
        <v>0</v>
      </c>
      <c r="H77" s="9">
        <v>89</v>
      </c>
      <c r="I77" s="9">
        <v>68</v>
      </c>
      <c r="K77" s="3">
        <f t="shared" si="1"/>
        <v>29.666666666666668</v>
      </c>
      <c r="M77">
        <v>0</v>
      </c>
      <c r="N77">
        <v>1</v>
      </c>
    </row>
    <row r="78" spans="1:14" x14ac:dyDescent="0.25">
      <c r="A78" t="s">
        <v>103</v>
      </c>
      <c r="B78" s="2" t="s">
        <v>102</v>
      </c>
      <c r="C78">
        <v>6</v>
      </c>
      <c r="F78" s="9">
        <v>6</v>
      </c>
      <c r="G78" s="9">
        <v>1</v>
      </c>
      <c r="H78" s="9">
        <v>129</v>
      </c>
      <c r="K78" s="3">
        <f t="shared" si="1"/>
        <v>25.8</v>
      </c>
      <c r="M78">
        <v>0</v>
      </c>
      <c r="N78">
        <v>0</v>
      </c>
    </row>
    <row r="80" spans="1:14" x14ac:dyDescent="0.25">
      <c r="A80" t="s">
        <v>109</v>
      </c>
      <c r="B80" s="2" t="s">
        <v>110</v>
      </c>
      <c r="F80" s="9">
        <v>5</v>
      </c>
      <c r="G80" s="9">
        <v>1</v>
      </c>
      <c r="H80" s="9">
        <v>142</v>
      </c>
      <c r="I80" s="9">
        <v>75</v>
      </c>
      <c r="K80" s="3">
        <f t="shared" si="1"/>
        <v>35.5</v>
      </c>
      <c r="M80">
        <v>0</v>
      </c>
      <c r="N80">
        <v>1</v>
      </c>
    </row>
    <row r="81" spans="1:14" x14ac:dyDescent="0.25">
      <c r="A81" t="s">
        <v>111</v>
      </c>
      <c r="B81" s="2" t="s">
        <v>110</v>
      </c>
      <c r="F81" s="9">
        <v>5</v>
      </c>
      <c r="G81" s="9">
        <v>0</v>
      </c>
      <c r="H81" s="9">
        <v>139</v>
      </c>
      <c r="I81" s="9">
        <v>71</v>
      </c>
      <c r="K81" s="3">
        <f t="shared" si="1"/>
        <v>27.8</v>
      </c>
      <c r="M81">
        <v>0</v>
      </c>
      <c r="N81">
        <v>2</v>
      </c>
    </row>
    <row r="82" spans="1:14" x14ac:dyDescent="0.25">
      <c r="A82" t="s">
        <v>112</v>
      </c>
      <c r="B82" s="2" t="s">
        <v>110</v>
      </c>
      <c r="F82" s="9">
        <v>8</v>
      </c>
      <c r="G82" s="9">
        <v>0</v>
      </c>
      <c r="H82" s="9">
        <v>196</v>
      </c>
      <c r="I82" s="9">
        <v>68</v>
      </c>
      <c r="K82" s="3">
        <f t="shared" si="1"/>
        <v>24.5</v>
      </c>
      <c r="M82">
        <v>0</v>
      </c>
      <c r="N82">
        <v>1</v>
      </c>
    </row>
    <row r="84" spans="1:14" x14ac:dyDescent="0.25">
      <c r="A84" t="s">
        <v>120</v>
      </c>
      <c r="B84" s="2" t="s">
        <v>121</v>
      </c>
      <c r="F84" s="9">
        <v>11</v>
      </c>
      <c r="H84" s="9">
        <v>166</v>
      </c>
      <c r="I84" s="9">
        <v>59</v>
      </c>
      <c r="K84" s="3">
        <f t="shared" si="1"/>
        <v>15.090909090909092</v>
      </c>
      <c r="M84">
        <v>0</v>
      </c>
      <c r="N84">
        <v>2</v>
      </c>
    </row>
    <row r="86" spans="1:14" x14ac:dyDescent="0.25">
      <c r="A86" t="s">
        <v>123</v>
      </c>
      <c r="B86" s="2" t="s">
        <v>124</v>
      </c>
      <c r="F86" s="9">
        <v>11</v>
      </c>
      <c r="G86" s="9">
        <v>1</v>
      </c>
      <c r="H86" s="9">
        <v>445</v>
      </c>
      <c r="I86" s="9">
        <v>107</v>
      </c>
      <c r="K86" s="3">
        <f t="shared" si="1"/>
        <v>44.5</v>
      </c>
      <c r="M86">
        <v>1</v>
      </c>
      <c r="N86">
        <v>1</v>
      </c>
    </row>
    <row r="88" spans="1:14" x14ac:dyDescent="0.25">
      <c r="A88" t="s">
        <v>125</v>
      </c>
      <c r="B88" t="s">
        <v>126</v>
      </c>
      <c r="C88">
        <v>5</v>
      </c>
      <c r="F88" s="9">
        <v>5</v>
      </c>
      <c r="G88" s="9">
        <v>0</v>
      </c>
      <c r="H88" s="9">
        <v>331</v>
      </c>
      <c r="I88" s="9">
        <v>103</v>
      </c>
      <c r="K88" s="3">
        <f t="shared" si="1"/>
        <v>66.2</v>
      </c>
      <c r="M88">
        <v>1</v>
      </c>
      <c r="N88">
        <v>2</v>
      </c>
    </row>
    <row r="89" spans="1:14" x14ac:dyDescent="0.25">
      <c r="A89" t="s">
        <v>127</v>
      </c>
      <c r="B89" t="s">
        <v>126</v>
      </c>
      <c r="C89">
        <v>7</v>
      </c>
      <c r="F89" s="9">
        <v>6</v>
      </c>
      <c r="G89" s="9">
        <v>2</v>
      </c>
      <c r="H89" s="9">
        <v>277</v>
      </c>
      <c r="I89" s="9">
        <v>83</v>
      </c>
      <c r="K89" s="3">
        <f t="shared" si="1"/>
        <v>69.25</v>
      </c>
      <c r="M89">
        <v>0</v>
      </c>
      <c r="N89">
        <v>4</v>
      </c>
    </row>
    <row r="90" spans="1:14" x14ac:dyDescent="0.25">
      <c r="A90" t="s">
        <v>128</v>
      </c>
      <c r="B90" t="s">
        <v>126</v>
      </c>
      <c r="C90">
        <v>5</v>
      </c>
      <c r="F90" s="9">
        <v>3</v>
      </c>
      <c r="G90" s="9">
        <v>1</v>
      </c>
      <c r="H90" s="9">
        <v>180</v>
      </c>
      <c r="I90" s="9" t="s">
        <v>130</v>
      </c>
      <c r="K90" s="3">
        <f t="shared" si="1"/>
        <v>90</v>
      </c>
      <c r="M90">
        <v>1</v>
      </c>
      <c r="N90">
        <v>0</v>
      </c>
    </row>
    <row r="91" spans="1:14" x14ac:dyDescent="0.25">
      <c r="A91" t="s">
        <v>129</v>
      </c>
      <c r="B91" t="s">
        <v>126</v>
      </c>
      <c r="C91">
        <v>6</v>
      </c>
      <c r="F91" s="9">
        <v>5</v>
      </c>
      <c r="G91" s="9">
        <v>1</v>
      </c>
      <c r="H91" s="9">
        <v>152</v>
      </c>
      <c r="I91" s="9">
        <v>81</v>
      </c>
      <c r="K91" s="3">
        <f t="shared" si="1"/>
        <v>38</v>
      </c>
      <c r="M91">
        <v>0</v>
      </c>
      <c r="N91">
        <v>1</v>
      </c>
    </row>
    <row r="93" spans="1:14" x14ac:dyDescent="0.25">
      <c r="A93" t="s">
        <v>132</v>
      </c>
      <c r="B93" t="s">
        <v>133</v>
      </c>
      <c r="C93">
        <v>9</v>
      </c>
      <c r="F93" s="9">
        <v>9</v>
      </c>
      <c r="G93" s="9">
        <v>3</v>
      </c>
      <c r="H93" s="9">
        <v>314</v>
      </c>
      <c r="I93" s="9">
        <v>65</v>
      </c>
      <c r="K93" s="3">
        <f t="shared" si="1"/>
        <v>52.333333333333336</v>
      </c>
      <c r="M93">
        <v>0</v>
      </c>
      <c r="N93">
        <v>3</v>
      </c>
    </row>
    <row r="94" spans="1:14" x14ac:dyDescent="0.25">
      <c r="A94" t="s">
        <v>134</v>
      </c>
      <c r="B94" t="s">
        <v>133</v>
      </c>
      <c r="C94">
        <v>9</v>
      </c>
      <c r="F94" s="9">
        <v>9</v>
      </c>
      <c r="G94" s="9">
        <v>2</v>
      </c>
      <c r="H94" s="9">
        <v>308</v>
      </c>
      <c r="I94" s="9">
        <v>79</v>
      </c>
      <c r="K94" s="3">
        <f t="shared" si="1"/>
        <v>44</v>
      </c>
      <c r="M94">
        <v>0</v>
      </c>
      <c r="N94">
        <v>2</v>
      </c>
    </row>
    <row r="95" spans="1:14" x14ac:dyDescent="0.25">
      <c r="A95" t="s">
        <v>135</v>
      </c>
      <c r="B95" t="s">
        <v>133</v>
      </c>
      <c r="C95">
        <v>7</v>
      </c>
      <c r="F95" s="9">
        <v>6</v>
      </c>
      <c r="G95" s="9">
        <v>0</v>
      </c>
      <c r="H95" s="9">
        <v>226</v>
      </c>
      <c r="I95" s="9">
        <v>98</v>
      </c>
      <c r="K95" s="3">
        <f t="shared" si="1"/>
        <v>37.666666666666664</v>
      </c>
      <c r="M95">
        <v>0</v>
      </c>
      <c r="N95">
        <v>1</v>
      </c>
    </row>
    <row r="96" spans="1:14" x14ac:dyDescent="0.25">
      <c r="A96" t="s">
        <v>136</v>
      </c>
      <c r="B96" t="s">
        <v>133</v>
      </c>
      <c r="C96">
        <v>10</v>
      </c>
      <c r="F96" s="9">
        <v>8</v>
      </c>
      <c r="G96" s="9">
        <v>3</v>
      </c>
      <c r="H96" s="9">
        <v>172</v>
      </c>
      <c r="I96" s="9">
        <v>63</v>
      </c>
      <c r="K96" s="3">
        <f t="shared" si="1"/>
        <v>34.4</v>
      </c>
      <c r="M96">
        <v>0</v>
      </c>
      <c r="N96">
        <v>1</v>
      </c>
    </row>
    <row r="97" spans="1:14" x14ac:dyDescent="0.25">
      <c r="A97" t="s">
        <v>137</v>
      </c>
      <c r="B97" t="s">
        <v>133</v>
      </c>
      <c r="C97">
        <v>8</v>
      </c>
      <c r="F97" s="9">
        <v>7</v>
      </c>
      <c r="G97" s="9">
        <v>1</v>
      </c>
      <c r="H97" s="9">
        <v>135</v>
      </c>
      <c r="I97" s="9" t="s">
        <v>138</v>
      </c>
      <c r="K97" s="3">
        <f t="shared" si="1"/>
        <v>22.5</v>
      </c>
      <c r="M97">
        <v>0</v>
      </c>
      <c r="N97">
        <v>0</v>
      </c>
    </row>
    <row r="99" spans="1:14" x14ac:dyDescent="0.25">
      <c r="A99" t="s">
        <v>152</v>
      </c>
      <c r="B99" t="s">
        <v>156</v>
      </c>
      <c r="F99">
        <v>8</v>
      </c>
      <c r="G99">
        <v>4</v>
      </c>
      <c r="H99">
        <v>199</v>
      </c>
      <c r="I99">
        <v>46</v>
      </c>
      <c r="K99" s="3">
        <f t="shared" ref="K99:K102" si="2">H99/(F99-G99)</f>
        <v>49.75</v>
      </c>
      <c r="M99">
        <v>0</v>
      </c>
      <c r="N99">
        <v>0</v>
      </c>
    </row>
    <row r="100" spans="1:14" x14ac:dyDescent="0.25">
      <c r="A100" t="s">
        <v>153</v>
      </c>
      <c r="B100" t="s">
        <v>156</v>
      </c>
      <c r="F100">
        <v>6</v>
      </c>
      <c r="G100">
        <v>1</v>
      </c>
      <c r="H100">
        <v>202</v>
      </c>
      <c r="I100">
        <v>166</v>
      </c>
      <c r="K100" s="3">
        <f t="shared" si="2"/>
        <v>40.4</v>
      </c>
      <c r="M100">
        <v>1</v>
      </c>
      <c r="N100">
        <v>0</v>
      </c>
    </row>
    <row r="101" spans="1:14" x14ac:dyDescent="0.25">
      <c r="A101" t="s">
        <v>154</v>
      </c>
      <c r="B101" t="s">
        <v>156</v>
      </c>
      <c r="F101">
        <v>4</v>
      </c>
      <c r="G101">
        <v>0</v>
      </c>
      <c r="H101">
        <v>132</v>
      </c>
      <c r="I101">
        <v>64</v>
      </c>
      <c r="K101" s="3">
        <f t="shared" si="2"/>
        <v>33</v>
      </c>
      <c r="M101">
        <v>0</v>
      </c>
      <c r="N101">
        <v>2</v>
      </c>
    </row>
    <row r="102" spans="1:14" x14ac:dyDescent="0.25">
      <c r="A102" t="s">
        <v>155</v>
      </c>
      <c r="B102" t="s">
        <v>156</v>
      </c>
      <c r="F102">
        <v>9</v>
      </c>
      <c r="G102">
        <v>0</v>
      </c>
      <c r="H102">
        <v>219</v>
      </c>
      <c r="I102">
        <v>69</v>
      </c>
      <c r="K102" s="3">
        <f t="shared" si="2"/>
        <v>24.333333333333332</v>
      </c>
      <c r="M102">
        <v>0</v>
      </c>
      <c r="N10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zoomScaleNormal="75" workbookViewId="0">
      <selection activeCell="O13" sqref="O13"/>
    </sheetView>
  </sheetViews>
  <sheetFormatPr defaultRowHeight="15" x14ac:dyDescent="0.25"/>
  <cols>
    <col min="1" max="1" width="18.28515625" bestFit="1" customWidth="1"/>
    <col min="2" max="2" width="18.5703125" bestFit="1" customWidth="1"/>
  </cols>
  <sheetData>
    <row r="1" spans="1:11" x14ac:dyDescent="0.25">
      <c r="D1" s="9"/>
      <c r="E1" s="9"/>
      <c r="F1" s="9"/>
      <c r="G1" s="9"/>
    </row>
    <row r="2" spans="1:11" x14ac:dyDescent="0.25">
      <c r="D2" s="9"/>
      <c r="E2" s="9"/>
      <c r="F2" s="9"/>
      <c r="G2" s="9"/>
    </row>
    <row r="3" spans="1:11" x14ac:dyDescent="0.25">
      <c r="A3" s="1" t="s">
        <v>0</v>
      </c>
      <c r="B3" s="1"/>
      <c r="C3" s="2"/>
      <c r="D3" s="4"/>
      <c r="E3" s="4"/>
      <c r="F3" s="4"/>
      <c r="G3" s="4"/>
      <c r="H3" s="3"/>
    </row>
    <row r="4" spans="1:11" x14ac:dyDescent="0.25">
      <c r="A4" s="4"/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J4">
        <v>100</v>
      </c>
      <c r="K4">
        <v>50</v>
      </c>
    </row>
    <row r="6" spans="1:11" x14ac:dyDescent="0.25">
      <c r="A6" t="s">
        <v>127</v>
      </c>
      <c r="B6" t="s">
        <v>126</v>
      </c>
      <c r="C6">
        <v>7</v>
      </c>
      <c r="D6" s="9">
        <v>6</v>
      </c>
      <c r="E6" s="9">
        <v>2</v>
      </c>
      <c r="F6" s="9">
        <v>277</v>
      </c>
      <c r="G6" s="9">
        <v>83</v>
      </c>
      <c r="H6" s="3">
        <f t="shared" ref="H6:H12" si="0">F6/(D6-E6)</f>
        <v>69.25</v>
      </c>
      <c r="J6">
        <v>0</v>
      </c>
      <c r="K6">
        <v>4</v>
      </c>
    </row>
    <row r="7" spans="1:11" x14ac:dyDescent="0.25">
      <c r="A7" t="s">
        <v>125</v>
      </c>
      <c r="B7" t="s">
        <v>126</v>
      </c>
      <c r="C7">
        <v>5</v>
      </c>
      <c r="D7" s="9">
        <v>5</v>
      </c>
      <c r="E7" s="9">
        <v>0</v>
      </c>
      <c r="F7" s="9">
        <v>331</v>
      </c>
      <c r="G7" s="9">
        <v>103</v>
      </c>
      <c r="H7" s="3">
        <f t="shared" si="0"/>
        <v>66.2</v>
      </c>
      <c r="J7">
        <v>1</v>
      </c>
      <c r="K7">
        <v>2</v>
      </c>
    </row>
    <row r="8" spans="1:11" x14ac:dyDescent="0.25">
      <c r="A8" t="s">
        <v>89</v>
      </c>
      <c r="B8" s="2" t="s">
        <v>90</v>
      </c>
      <c r="D8" s="9">
        <v>6</v>
      </c>
      <c r="E8" s="9"/>
      <c r="F8" s="9">
        <v>291</v>
      </c>
      <c r="G8" s="9">
        <v>82</v>
      </c>
      <c r="H8" s="3">
        <f t="shared" si="0"/>
        <v>48.5</v>
      </c>
      <c r="J8">
        <v>0</v>
      </c>
      <c r="K8">
        <v>3</v>
      </c>
    </row>
    <row r="9" spans="1:11" x14ac:dyDescent="0.25">
      <c r="A9" t="s">
        <v>153</v>
      </c>
      <c r="B9" t="s">
        <v>156</v>
      </c>
      <c r="D9">
        <v>6</v>
      </c>
      <c r="E9">
        <v>1</v>
      </c>
      <c r="F9">
        <v>202</v>
      </c>
      <c r="G9">
        <v>166</v>
      </c>
      <c r="H9" s="3">
        <f t="shared" si="0"/>
        <v>40.4</v>
      </c>
      <c r="J9">
        <v>1</v>
      </c>
      <c r="K9">
        <v>0</v>
      </c>
    </row>
    <row r="10" spans="1:11" x14ac:dyDescent="0.25">
      <c r="A10" t="s">
        <v>99</v>
      </c>
      <c r="B10" s="2" t="s">
        <v>102</v>
      </c>
      <c r="C10">
        <v>7</v>
      </c>
      <c r="D10" s="9">
        <v>6</v>
      </c>
      <c r="E10" s="9">
        <v>0</v>
      </c>
      <c r="F10" s="9">
        <v>213</v>
      </c>
      <c r="G10" s="9">
        <v>51</v>
      </c>
      <c r="H10" s="3">
        <f t="shared" si="0"/>
        <v>35.5</v>
      </c>
      <c r="J10">
        <v>0</v>
      </c>
      <c r="K10">
        <v>1</v>
      </c>
    </row>
    <row r="11" spans="1:11" x14ac:dyDescent="0.25">
      <c r="A11" t="s">
        <v>91</v>
      </c>
      <c r="B11" s="2" t="s">
        <v>90</v>
      </c>
      <c r="D11" s="9">
        <v>8</v>
      </c>
      <c r="E11" s="9">
        <v>1</v>
      </c>
      <c r="F11" s="9">
        <v>229</v>
      </c>
      <c r="G11" s="9" t="s">
        <v>157</v>
      </c>
      <c r="H11" s="3">
        <f t="shared" si="0"/>
        <v>32.714285714285715</v>
      </c>
      <c r="J11">
        <v>0</v>
      </c>
      <c r="K11">
        <v>1</v>
      </c>
    </row>
    <row r="12" spans="1:11" x14ac:dyDescent="0.25">
      <c r="A12" t="s">
        <v>155</v>
      </c>
      <c r="B12" t="s">
        <v>156</v>
      </c>
      <c r="D12">
        <v>9</v>
      </c>
      <c r="E12">
        <v>0</v>
      </c>
      <c r="F12">
        <v>219</v>
      </c>
      <c r="G12">
        <v>69</v>
      </c>
      <c r="H12" s="3">
        <f t="shared" si="0"/>
        <v>24.333333333333332</v>
      </c>
      <c r="J12">
        <v>0</v>
      </c>
      <c r="K12">
        <v>2</v>
      </c>
    </row>
    <row r="13" spans="1:11" x14ac:dyDescent="0.25">
      <c r="H13" s="3"/>
    </row>
    <row r="14" spans="1:11" x14ac:dyDescent="0.25">
      <c r="H14" s="3"/>
    </row>
    <row r="15" spans="1:11" x14ac:dyDescent="0.25">
      <c r="H15" s="3"/>
    </row>
    <row r="17" spans="1:11" x14ac:dyDescent="0.25">
      <c r="A17" t="s">
        <v>128</v>
      </c>
      <c r="B17" t="s">
        <v>126</v>
      </c>
      <c r="C17">
        <v>5</v>
      </c>
      <c r="D17" s="9">
        <v>3</v>
      </c>
      <c r="E17" s="9">
        <v>1</v>
      </c>
      <c r="F17" s="9">
        <v>180</v>
      </c>
      <c r="G17" s="9" t="s">
        <v>130</v>
      </c>
      <c r="H17" s="3">
        <f t="shared" ref="H17:H28" si="1">F17/(D17-E17)</f>
        <v>90</v>
      </c>
      <c r="J17">
        <v>1</v>
      </c>
      <c r="K17">
        <v>0</v>
      </c>
    </row>
    <row r="18" spans="1:11" x14ac:dyDescent="0.25">
      <c r="A18" t="s">
        <v>152</v>
      </c>
      <c r="B18" t="s">
        <v>156</v>
      </c>
      <c r="D18">
        <v>8</v>
      </c>
      <c r="E18">
        <v>4</v>
      </c>
      <c r="F18">
        <v>199</v>
      </c>
      <c r="G18">
        <v>46</v>
      </c>
      <c r="H18" s="3">
        <f t="shared" si="1"/>
        <v>49.75</v>
      </c>
      <c r="J18">
        <v>0</v>
      </c>
      <c r="K18">
        <v>0</v>
      </c>
    </row>
    <row r="19" spans="1:11" x14ac:dyDescent="0.25">
      <c r="A19" t="s">
        <v>86</v>
      </c>
      <c r="B19" s="2" t="s">
        <v>84</v>
      </c>
      <c r="D19" s="9">
        <v>5</v>
      </c>
      <c r="E19" s="9">
        <v>1</v>
      </c>
      <c r="F19" s="9">
        <v>181</v>
      </c>
      <c r="G19" s="9">
        <v>70</v>
      </c>
      <c r="H19" s="3">
        <f t="shared" si="1"/>
        <v>45.25</v>
      </c>
      <c r="J19">
        <v>0</v>
      </c>
      <c r="K19">
        <v>1</v>
      </c>
    </row>
    <row r="20" spans="1:11" x14ac:dyDescent="0.25">
      <c r="A20" t="s">
        <v>87</v>
      </c>
      <c r="B20" s="2" t="s">
        <v>84</v>
      </c>
      <c r="D20" s="9">
        <v>4</v>
      </c>
      <c r="E20" s="9">
        <v>0</v>
      </c>
      <c r="F20" s="9">
        <v>162</v>
      </c>
      <c r="G20" s="9">
        <v>105</v>
      </c>
      <c r="H20" s="3">
        <f t="shared" si="1"/>
        <v>40.5</v>
      </c>
      <c r="J20">
        <v>1</v>
      </c>
      <c r="K20">
        <v>0</v>
      </c>
    </row>
    <row r="21" spans="1:11" x14ac:dyDescent="0.25">
      <c r="A21" t="s">
        <v>98</v>
      </c>
      <c r="B21" s="2" t="s">
        <v>102</v>
      </c>
      <c r="C21">
        <v>5</v>
      </c>
      <c r="D21" s="9">
        <v>5</v>
      </c>
      <c r="E21" s="9">
        <v>0</v>
      </c>
      <c r="F21" s="9">
        <v>194</v>
      </c>
      <c r="G21" s="9">
        <v>78</v>
      </c>
      <c r="H21" s="3">
        <f t="shared" si="1"/>
        <v>38.799999999999997</v>
      </c>
      <c r="J21">
        <v>0</v>
      </c>
      <c r="K21">
        <v>2</v>
      </c>
    </row>
    <row r="22" spans="1:11" x14ac:dyDescent="0.25">
      <c r="A22" t="s">
        <v>129</v>
      </c>
      <c r="B22" t="s">
        <v>126</v>
      </c>
      <c r="C22">
        <v>6</v>
      </c>
      <c r="D22" s="9">
        <v>5</v>
      </c>
      <c r="E22" s="9">
        <v>1</v>
      </c>
      <c r="F22" s="9">
        <v>152</v>
      </c>
      <c r="G22" s="9">
        <v>81</v>
      </c>
      <c r="H22" s="3">
        <f t="shared" si="1"/>
        <v>38</v>
      </c>
      <c r="J22">
        <v>0</v>
      </c>
      <c r="K22">
        <v>1</v>
      </c>
    </row>
    <row r="23" spans="1:11" x14ac:dyDescent="0.25">
      <c r="A23" t="s">
        <v>93</v>
      </c>
      <c r="B23" s="2" t="s">
        <v>90</v>
      </c>
      <c r="D23" s="9">
        <v>7</v>
      </c>
      <c r="E23" s="9">
        <v>4</v>
      </c>
      <c r="F23" s="9">
        <v>107</v>
      </c>
      <c r="G23" s="9"/>
      <c r="H23" s="3">
        <f t="shared" si="1"/>
        <v>35.666666666666664</v>
      </c>
      <c r="J23">
        <v>0</v>
      </c>
      <c r="K23">
        <v>0</v>
      </c>
    </row>
    <row r="24" spans="1:11" x14ac:dyDescent="0.25">
      <c r="A24" t="s">
        <v>154</v>
      </c>
      <c r="B24" t="s">
        <v>156</v>
      </c>
      <c r="D24">
        <v>4</v>
      </c>
      <c r="E24">
        <v>0</v>
      </c>
      <c r="F24">
        <v>132</v>
      </c>
      <c r="G24">
        <v>64</v>
      </c>
      <c r="H24" s="3">
        <f t="shared" si="1"/>
        <v>33</v>
      </c>
      <c r="J24">
        <v>0</v>
      </c>
      <c r="K24">
        <v>2</v>
      </c>
    </row>
    <row r="25" spans="1:11" x14ac:dyDescent="0.25">
      <c r="A25" t="s">
        <v>88</v>
      </c>
      <c r="B25" s="2" t="s">
        <v>84</v>
      </c>
      <c r="D25" s="9">
        <v>6</v>
      </c>
      <c r="E25" s="9">
        <v>1</v>
      </c>
      <c r="F25" s="9">
        <v>161</v>
      </c>
      <c r="G25" s="9">
        <v>64</v>
      </c>
      <c r="H25" s="3">
        <f t="shared" si="1"/>
        <v>32.200000000000003</v>
      </c>
      <c r="J25">
        <v>0</v>
      </c>
      <c r="K25">
        <v>1</v>
      </c>
    </row>
    <row r="26" spans="1:11" x14ac:dyDescent="0.25">
      <c r="A26" t="s">
        <v>92</v>
      </c>
      <c r="B26" s="2" t="s">
        <v>90</v>
      </c>
      <c r="D26" s="9">
        <v>6</v>
      </c>
      <c r="E26" s="9"/>
      <c r="F26" s="9">
        <v>161</v>
      </c>
      <c r="G26" s="9">
        <v>60</v>
      </c>
      <c r="H26" s="3">
        <f t="shared" si="1"/>
        <v>26.833333333333332</v>
      </c>
      <c r="J26">
        <v>0</v>
      </c>
      <c r="K26">
        <v>1</v>
      </c>
    </row>
    <row r="27" spans="1:11" x14ac:dyDescent="0.25">
      <c r="A27" t="s">
        <v>94</v>
      </c>
      <c r="B27" s="2" t="s">
        <v>90</v>
      </c>
      <c r="D27" s="9">
        <v>4</v>
      </c>
      <c r="E27" s="9"/>
      <c r="F27" s="9">
        <v>105</v>
      </c>
      <c r="G27" s="9">
        <v>74</v>
      </c>
      <c r="H27" s="3">
        <f t="shared" si="1"/>
        <v>26.25</v>
      </c>
      <c r="J27">
        <v>0</v>
      </c>
      <c r="K27">
        <v>1</v>
      </c>
    </row>
    <row r="28" spans="1:11" x14ac:dyDescent="0.25">
      <c r="A28" t="s">
        <v>103</v>
      </c>
      <c r="B28" s="2" t="s">
        <v>102</v>
      </c>
      <c r="C28">
        <v>6</v>
      </c>
      <c r="D28" s="9">
        <v>6</v>
      </c>
      <c r="E28" s="9">
        <v>1</v>
      </c>
      <c r="F28" s="9">
        <v>129</v>
      </c>
      <c r="G28" s="9"/>
      <c r="H28" s="3">
        <f t="shared" si="1"/>
        <v>25.8</v>
      </c>
      <c r="J28">
        <v>0</v>
      </c>
      <c r="K28">
        <v>0</v>
      </c>
    </row>
  </sheetData>
  <sortState ref="A15:K28">
    <sortCondition descending="1" ref="H15:H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zoomScale="75" zoomScaleNormal="75" workbookViewId="0">
      <selection activeCell="P10" sqref="P10"/>
    </sheetView>
  </sheetViews>
  <sheetFormatPr defaultRowHeight="15" x14ac:dyDescent="0.25"/>
  <cols>
    <col min="1" max="1" width="23.140625" bestFit="1" customWidth="1"/>
    <col min="2" max="2" width="19.42578125" bestFit="1" customWidth="1"/>
    <col min="4" max="4" width="2.7109375" customWidth="1"/>
    <col min="11" max="11" width="10.28515625" bestFit="1" customWidth="1"/>
  </cols>
  <sheetData>
    <row r="3" spans="1:13" x14ac:dyDescent="0.25">
      <c r="A3" s="1" t="s">
        <v>69</v>
      </c>
      <c r="B3" s="1"/>
      <c r="C3" s="2"/>
      <c r="D3" s="2"/>
      <c r="E3" s="2"/>
      <c r="F3" s="2"/>
      <c r="G3" s="2"/>
      <c r="H3" s="2"/>
      <c r="I3" s="4"/>
      <c r="J3" s="3"/>
      <c r="K3" s="2"/>
      <c r="M3" t="s">
        <v>142</v>
      </c>
    </row>
    <row r="4" spans="1:13" x14ac:dyDescent="0.25">
      <c r="A4" s="4"/>
      <c r="B4" s="4"/>
      <c r="C4" s="4" t="s">
        <v>70</v>
      </c>
      <c r="D4" s="4"/>
      <c r="E4" s="4" t="s">
        <v>71</v>
      </c>
      <c r="F4" s="4" t="s">
        <v>4</v>
      </c>
      <c r="G4" s="4" t="s">
        <v>72</v>
      </c>
      <c r="H4" s="10" t="s">
        <v>6</v>
      </c>
      <c r="I4" s="10"/>
      <c r="J4" s="5" t="s">
        <v>73</v>
      </c>
      <c r="K4" s="5" t="s">
        <v>74</v>
      </c>
      <c r="M4" t="s">
        <v>69</v>
      </c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7" spans="1:13" x14ac:dyDescent="0.25">
      <c r="A7" t="s">
        <v>131</v>
      </c>
      <c r="B7" s="13" t="s">
        <v>126</v>
      </c>
      <c r="C7">
        <v>49</v>
      </c>
      <c r="D7">
        <v>5</v>
      </c>
      <c r="E7">
        <v>6</v>
      </c>
      <c r="F7">
        <v>193</v>
      </c>
      <c r="G7">
        <v>16</v>
      </c>
      <c r="H7" s="11">
        <f>F7/G7</f>
        <v>12.0625</v>
      </c>
      <c r="J7" s="12">
        <f>(F7*6)/((C7*6)+D7)</f>
        <v>3.8729096989966556</v>
      </c>
      <c r="K7" s="12">
        <f>((C7*6)+D7)/G7</f>
        <v>18.6875</v>
      </c>
      <c r="M7" s="17" t="s">
        <v>143</v>
      </c>
    </row>
    <row r="8" spans="1:13" x14ac:dyDescent="0.25">
      <c r="A8" t="s">
        <v>96</v>
      </c>
      <c r="B8" s="2" t="s">
        <v>90</v>
      </c>
      <c r="C8">
        <v>47</v>
      </c>
      <c r="F8">
        <v>173</v>
      </c>
      <c r="G8">
        <v>13</v>
      </c>
      <c r="H8" s="11">
        <f>F8/G8</f>
        <v>13.307692307692308</v>
      </c>
      <c r="J8" s="12">
        <f>(F8*6)/((C8*6)+D8)</f>
        <v>3.6808510638297873</v>
      </c>
      <c r="K8" s="12">
        <f>((C8*6)+D8)/G8</f>
        <v>21.692307692307693</v>
      </c>
      <c r="M8" s="17" t="s">
        <v>160</v>
      </c>
    </row>
    <row r="9" spans="1:13" x14ac:dyDescent="0.25">
      <c r="A9" t="s">
        <v>105</v>
      </c>
      <c r="B9" s="13" t="s">
        <v>102</v>
      </c>
      <c r="C9" s="14">
        <v>42</v>
      </c>
      <c r="F9" s="14">
        <v>218</v>
      </c>
      <c r="G9" s="14">
        <v>13</v>
      </c>
      <c r="H9" s="11">
        <f>F9/G9</f>
        <v>16.76923076923077</v>
      </c>
      <c r="J9" s="12">
        <f>(F9*6)/((C9*6)+D9)</f>
        <v>5.1904761904761907</v>
      </c>
      <c r="K9" s="12">
        <f>((C9*6)+D9)/G9</f>
        <v>19.384615384615383</v>
      </c>
      <c r="M9" s="17" t="s">
        <v>161</v>
      </c>
    </row>
    <row r="10" spans="1:13" x14ac:dyDescent="0.25">
      <c r="A10" t="s">
        <v>93</v>
      </c>
      <c r="B10" s="2" t="s">
        <v>90</v>
      </c>
      <c r="C10">
        <v>48</v>
      </c>
      <c r="F10">
        <v>228</v>
      </c>
      <c r="G10">
        <v>12</v>
      </c>
      <c r="H10" s="11">
        <f>F10/G10</f>
        <v>19</v>
      </c>
      <c r="J10" s="12">
        <f>(F10*6)/((C10*6)+D10)</f>
        <v>4.75</v>
      </c>
      <c r="K10" s="12">
        <f>((C10*6)+D10)/G10</f>
        <v>24</v>
      </c>
    </row>
    <row r="11" spans="1:13" x14ac:dyDescent="0.25">
      <c r="A11" t="s">
        <v>83</v>
      </c>
      <c r="B11" s="2" t="s">
        <v>84</v>
      </c>
      <c r="C11">
        <v>41</v>
      </c>
      <c r="E11">
        <v>1</v>
      </c>
      <c r="F11">
        <v>225</v>
      </c>
      <c r="G11">
        <v>10</v>
      </c>
      <c r="H11" s="11">
        <f>F11/G11</f>
        <v>22.5</v>
      </c>
      <c r="J11" s="12">
        <f>(F11*6)/((C11*6)+D11)</f>
        <v>5.4878048780487809</v>
      </c>
      <c r="K11" s="12">
        <f>((C11*6)+D11)/G11</f>
        <v>24.6</v>
      </c>
    </row>
    <row r="12" spans="1:13" x14ac:dyDescent="0.25">
      <c r="J12" s="12"/>
      <c r="K12" s="12"/>
    </row>
    <row r="14" spans="1:13" x14ac:dyDescent="0.25">
      <c r="A14" t="s">
        <v>95</v>
      </c>
      <c r="B14" s="2" t="s">
        <v>90</v>
      </c>
      <c r="C14">
        <v>13</v>
      </c>
      <c r="F14">
        <v>44</v>
      </c>
      <c r="G14">
        <v>8</v>
      </c>
      <c r="H14" s="11">
        <f t="shared" ref="H14:H23" si="0">F14/G14</f>
        <v>5.5</v>
      </c>
      <c r="J14" s="12">
        <f t="shared" ref="J14:J23" si="1">(F14*6)/((C14*6)+D14)</f>
        <v>3.3846153846153846</v>
      </c>
      <c r="K14" s="12">
        <f t="shared" ref="K14:K23" si="2">((C14*6)+D14)/G14</f>
        <v>9.75</v>
      </c>
      <c r="M14" s="17" t="s">
        <v>167</v>
      </c>
    </row>
    <row r="15" spans="1:13" x14ac:dyDescent="0.25">
      <c r="A15" t="s">
        <v>97</v>
      </c>
      <c r="B15" s="2" t="s">
        <v>90</v>
      </c>
      <c r="C15">
        <v>22</v>
      </c>
      <c r="F15">
        <v>50</v>
      </c>
      <c r="G15">
        <v>9</v>
      </c>
      <c r="H15" s="11">
        <f t="shared" si="0"/>
        <v>5.5555555555555554</v>
      </c>
      <c r="J15" s="12">
        <f t="shared" si="1"/>
        <v>2.2727272727272729</v>
      </c>
      <c r="K15" s="12">
        <f t="shared" si="2"/>
        <v>14.666666666666666</v>
      </c>
    </row>
    <row r="16" spans="1:13" x14ac:dyDescent="0.25">
      <c r="A16" t="s">
        <v>166</v>
      </c>
      <c r="B16" s="2" t="s">
        <v>84</v>
      </c>
      <c r="C16">
        <v>12</v>
      </c>
      <c r="E16">
        <v>1</v>
      </c>
      <c r="F16">
        <v>64</v>
      </c>
      <c r="G16">
        <v>9</v>
      </c>
      <c r="H16" s="11">
        <f t="shared" si="0"/>
        <v>7.1111111111111107</v>
      </c>
      <c r="J16" s="12">
        <f t="shared" si="1"/>
        <v>5.333333333333333</v>
      </c>
      <c r="K16" s="12">
        <f t="shared" si="2"/>
        <v>8</v>
      </c>
      <c r="M16" s="17" t="s">
        <v>165</v>
      </c>
    </row>
    <row r="17" spans="1:13" x14ac:dyDescent="0.25">
      <c r="A17" t="s">
        <v>91</v>
      </c>
      <c r="B17" s="2" t="s">
        <v>90</v>
      </c>
      <c r="C17">
        <v>29</v>
      </c>
      <c r="F17">
        <v>93</v>
      </c>
      <c r="G17">
        <v>7</v>
      </c>
      <c r="H17" s="11">
        <f t="shared" si="0"/>
        <v>13.285714285714286</v>
      </c>
      <c r="J17" s="12">
        <f t="shared" si="1"/>
        <v>3.2068965517241379</v>
      </c>
      <c r="K17" s="12">
        <f t="shared" si="2"/>
        <v>24.857142857142858</v>
      </c>
    </row>
    <row r="18" spans="1:13" x14ac:dyDescent="0.25">
      <c r="A18" t="s">
        <v>129</v>
      </c>
      <c r="B18" t="s">
        <v>126</v>
      </c>
      <c r="C18">
        <v>28</v>
      </c>
      <c r="E18">
        <v>6</v>
      </c>
      <c r="F18">
        <v>110</v>
      </c>
      <c r="G18">
        <v>8</v>
      </c>
      <c r="H18" s="11">
        <f t="shared" si="0"/>
        <v>13.75</v>
      </c>
      <c r="J18" s="12">
        <f t="shared" si="1"/>
        <v>3.9285714285714284</v>
      </c>
      <c r="K18" s="12">
        <f t="shared" si="2"/>
        <v>21</v>
      </c>
      <c r="M18" s="17" t="s">
        <v>144</v>
      </c>
    </row>
    <row r="19" spans="1:13" x14ac:dyDescent="0.25">
      <c r="A19" t="s">
        <v>127</v>
      </c>
      <c r="B19" s="13" t="s">
        <v>126</v>
      </c>
      <c r="C19">
        <v>38</v>
      </c>
      <c r="E19">
        <v>5</v>
      </c>
      <c r="F19">
        <v>182</v>
      </c>
      <c r="G19">
        <v>8</v>
      </c>
      <c r="H19" s="11">
        <f t="shared" si="0"/>
        <v>22.75</v>
      </c>
      <c r="J19" s="12">
        <f t="shared" si="1"/>
        <v>4.7894736842105265</v>
      </c>
      <c r="K19" s="12">
        <f t="shared" si="2"/>
        <v>28.5</v>
      </c>
      <c r="M19" s="17" t="s">
        <v>145</v>
      </c>
    </row>
    <row r="20" spans="1:13" x14ac:dyDescent="0.25">
      <c r="A20" t="s">
        <v>85</v>
      </c>
      <c r="B20" s="2" t="s">
        <v>84</v>
      </c>
      <c r="C20">
        <v>38</v>
      </c>
      <c r="D20">
        <v>3</v>
      </c>
      <c r="E20">
        <v>4</v>
      </c>
      <c r="F20">
        <v>201</v>
      </c>
      <c r="G20">
        <v>8</v>
      </c>
      <c r="H20" s="11">
        <f t="shared" si="0"/>
        <v>25.125</v>
      </c>
      <c r="J20" s="12">
        <f t="shared" si="1"/>
        <v>5.220779220779221</v>
      </c>
      <c r="K20" s="12">
        <f t="shared" si="2"/>
        <v>28.875</v>
      </c>
    </row>
    <row r="21" spans="1:13" x14ac:dyDescent="0.25">
      <c r="A21" t="s">
        <v>104</v>
      </c>
      <c r="B21" s="13" t="s">
        <v>102</v>
      </c>
      <c r="C21" s="14">
        <v>42</v>
      </c>
      <c r="F21" s="14">
        <v>239</v>
      </c>
      <c r="G21" s="14">
        <v>7</v>
      </c>
      <c r="H21" s="11">
        <f t="shared" si="0"/>
        <v>34.142857142857146</v>
      </c>
      <c r="J21" s="12">
        <f t="shared" si="1"/>
        <v>5.6904761904761907</v>
      </c>
      <c r="K21" s="12">
        <f t="shared" si="2"/>
        <v>36</v>
      </c>
      <c r="M21" s="17" t="s">
        <v>162</v>
      </c>
    </row>
    <row r="22" spans="1:13" x14ac:dyDescent="0.25">
      <c r="A22" t="s">
        <v>107</v>
      </c>
      <c r="B22" s="13" t="s">
        <v>102</v>
      </c>
      <c r="C22" s="14">
        <v>39.5</v>
      </c>
      <c r="F22" s="14">
        <v>210</v>
      </c>
      <c r="G22" s="14">
        <v>6</v>
      </c>
      <c r="H22" s="11">
        <f t="shared" si="0"/>
        <v>35</v>
      </c>
      <c r="J22" s="12">
        <f t="shared" si="1"/>
        <v>5.3164556962025316</v>
      </c>
      <c r="K22" s="12">
        <f t="shared" si="2"/>
        <v>39.5</v>
      </c>
      <c r="M22" s="17" t="s">
        <v>163</v>
      </c>
    </row>
    <row r="23" spans="1:13" x14ac:dyDescent="0.25">
      <c r="A23" t="s">
        <v>108</v>
      </c>
      <c r="B23" s="13" t="s">
        <v>102</v>
      </c>
      <c r="C23" s="14">
        <v>33</v>
      </c>
      <c r="F23" s="14">
        <v>237</v>
      </c>
      <c r="G23" s="14">
        <v>5</v>
      </c>
      <c r="H23" s="11">
        <f t="shared" si="0"/>
        <v>47.4</v>
      </c>
      <c r="J23" s="12">
        <f t="shared" si="1"/>
        <v>7.1818181818181817</v>
      </c>
      <c r="K23" s="12">
        <f t="shared" si="2"/>
        <v>39.6</v>
      </c>
      <c r="M23" s="17" t="s">
        <v>164</v>
      </c>
    </row>
  </sheetData>
  <sortState ref="A16:N26">
    <sortCondition ref="H16:H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zoomScale="75" zoomScaleNormal="75" workbookViewId="0">
      <selection activeCell="B27" sqref="B27"/>
    </sheetView>
  </sheetViews>
  <sheetFormatPr defaultRowHeight="15" x14ac:dyDescent="0.25"/>
  <cols>
    <col min="1" max="1" width="23.140625" bestFit="1" customWidth="1"/>
    <col min="2" max="2" width="19.42578125" bestFit="1" customWidth="1"/>
    <col min="4" max="4" width="3.28515625" customWidth="1"/>
    <col min="11" max="11" width="10.85546875" bestFit="1" customWidth="1"/>
  </cols>
  <sheetData>
    <row r="3" spans="1:13" x14ac:dyDescent="0.25">
      <c r="A3" s="1" t="s">
        <v>69</v>
      </c>
      <c r="B3" s="1"/>
      <c r="C3" s="2"/>
      <c r="D3" s="2"/>
      <c r="E3" s="2"/>
      <c r="F3" s="2"/>
      <c r="G3" s="2"/>
      <c r="H3" s="2"/>
      <c r="I3" s="4"/>
      <c r="J3" s="3"/>
      <c r="K3" s="2"/>
      <c r="M3" t="s">
        <v>142</v>
      </c>
    </row>
    <row r="4" spans="1:13" x14ac:dyDescent="0.25">
      <c r="A4" s="4"/>
      <c r="B4" s="4"/>
      <c r="C4" s="4" t="s">
        <v>70</v>
      </c>
      <c r="D4" s="4"/>
      <c r="E4" s="4" t="s">
        <v>71</v>
      </c>
      <c r="F4" s="4" t="s">
        <v>4</v>
      </c>
      <c r="G4" s="4" t="s">
        <v>72</v>
      </c>
      <c r="H4" s="10" t="s">
        <v>6</v>
      </c>
      <c r="I4" s="10"/>
      <c r="J4" s="5" t="s">
        <v>73</v>
      </c>
      <c r="K4" s="5" t="s">
        <v>74</v>
      </c>
      <c r="M4" t="s">
        <v>69</v>
      </c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13" x14ac:dyDescent="0.25">
      <c r="A6" t="s">
        <v>114</v>
      </c>
      <c r="B6" s="13" t="s">
        <v>110</v>
      </c>
      <c r="C6">
        <v>43</v>
      </c>
      <c r="D6">
        <v>4</v>
      </c>
      <c r="E6">
        <v>10</v>
      </c>
      <c r="F6">
        <v>112</v>
      </c>
      <c r="G6">
        <v>17</v>
      </c>
      <c r="H6" s="11">
        <f t="shared" ref="H6:H13" si="0">F6/G6</f>
        <v>6.5882352941176467</v>
      </c>
      <c r="J6" s="12">
        <f t="shared" ref="J6:J13" si="1">(F6*6)/((C6*6)+D6)</f>
        <v>2.5648854961832059</v>
      </c>
      <c r="K6" s="12">
        <f t="shared" ref="K6:K13" si="2">((C6*6)+D6)/G6</f>
        <v>15.411764705882353</v>
      </c>
    </row>
    <row r="7" spans="1:13" x14ac:dyDescent="0.25">
      <c r="A7" t="s">
        <v>116</v>
      </c>
      <c r="B7" s="13" t="s">
        <v>110</v>
      </c>
      <c r="C7">
        <v>36</v>
      </c>
      <c r="D7">
        <v>2</v>
      </c>
      <c r="E7">
        <v>8</v>
      </c>
      <c r="F7">
        <v>95</v>
      </c>
      <c r="G7">
        <v>10</v>
      </c>
      <c r="H7" s="11">
        <f t="shared" si="0"/>
        <v>9.5</v>
      </c>
      <c r="J7" s="12">
        <f t="shared" si="1"/>
        <v>2.6146788990825689</v>
      </c>
      <c r="K7" s="12">
        <f t="shared" si="2"/>
        <v>21.8</v>
      </c>
    </row>
    <row r="8" spans="1:13" x14ac:dyDescent="0.25">
      <c r="A8" t="s">
        <v>136</v>
      </c>
      <c r="B8" s="13" t="s">
        <v>133</v>
      </c>
      <c r="C8">
        <v>71</v>
      </c>
      <c r="E8">
        <v>6</v>
      </c>
      <c r="F8">
        <v>261</v>
      </c>
      <c r="G8">
        <v>18</v>
      </c>
      <c r="H8" s="11">
        <f t="shared" si="0"/>
        <v>14.5</v>
      </c>
      <c r="J8" s="12">
        <f t="shared" si="1"/>
        <v>3.676056338028169</v>
      </c>
      <c r="K8" s="12">
        <f t="shared" si="2"/>
        <v>23.666666666666668</v>
      </c>
      <c r="M8" s="17" t="s">
        <v>146</v>
      </c>
    </row>
    <row r="9" spans="1:13" x14ac:dyDescent="0.25">
      <c r="A9" s="2" t="s">
        <v>11</v>
      </c>
      <c r="B9" s="2" t="s">
        <v>45</v>
      </c>
      <c r="C9" s="6">
        <v>48</v>
      </c>
      <c r="D9" s="6"/>
      <c r="E9" s="7">
        <v>4</v>
      </c>
      <c r="F9" s="6">
        <v>198</v>
      </c>
      <c r="G9" s="7">
        <v>12</v>
      </c>
      <c r="H9" s="11">
        <f t="shared" si="0"/>
        <v>16.5</v>
      </c>
      <c r="I9" s="10"/>
      <c r="J9" s="12">
        <f t="shared" si="1"/>
        <v>4.125</v>
      </c>
      <c r="K9" s="12">
        <f t="shared" si="2"/>
        <v>24</v>
      </c>
      <c r="M9" s="17" t="s">
        <v>159</v>
      </c>
    </row>
    <row r="10" spans="1:13" x14ac:dyDescent="0.25">
      <c r="A10" t="s">
        <v>65</v>
      </c>
      <c r="B10" s="2" t="s">
        <v>68</v>
      </c>
      <c r="C10">
        <v>78</v>
      </c>
      <c r="E10">
        <v>8</v>
      </c>
      <c r="F10">
        <v>367</v>
      </c>
      <c r="G10">
        <v>21</v>
      </c>
      <c r="H10" s="11">
        <f t="shared" si="0"/>
        <v>17.476190476190474</v>
      </c>
      <c r="J10" s="12">
        <f t="shared" si="1"/>
        <v>4.7051282051282053</v>
      </c>
      <c r="K10" s="12">
        <f t="shared" si="2"/>
        <v>22.285714285714285</v>
      </c>
    </row>
    <row r="11" spans="1:13" x14ac:dyDescent="0.25">
      <c r="A11" t="s">
        <v>139</v>
      </c>
      <c r="B11" s="13" t="s">
        <v>133</v>
      </c>
      <c r="C11">
        <v>51</v>
      </c>
      <c r="D11">
        <v>5</v>
      </c>
      <c r="E11">
        <v>8</v>
      </c>
      <c r="F11">
        <v>193</v>
      </c>
      <c r="G11">
        <v>11</v>
      </c>
      <c r="H11" s="11">
        <f t="shared" si="0"/>
        <v>17.545454545454547</v>
      </c>
      <c r="J11" s="12">
        <f t="shared" si="1"/>
        <v>3.7234726688102895</v>
      </c>
      <c r="K11" s="12">
        <f t="shared" si="2"/>
        <v>28.272727272727273</v>
      </c>
      <c r="M11" s="17" t="s">
        <v>147</v>
      </c>
    </row>
    <row r="12" spans="1:13" x14ac:dyDescent="0.25">
      <c r="A12" t="s">
        <v>132</v>
      </c>
      <c r="B12" s="13" t="s">
        <v>133</v>
      </c>
      <c r="C12">
        <v>56</v>
      </c>
      <c r="E12">
        <v>4</v>
      </c>
      <c r="F12">
        <v>266</v>
      </c>
      <c r="G12">
        <v>11</v>
      </c>
      <c r="H12" s="11">
        <f t="shared" si="0"/>
        <v>24.181818181818183</v>
      </c>
      <c r="J12" s="12">
        <f t="shared" si="1"/>
        <v>4.75</v>
      </c>
      <c r="K12" s="12">
        <f t="shared" si="2"/>
        <v>30.545454545454547</v>
      </c>
      <c r="M12" s="17" t="s">
        <v>148</v>
      </c>
    </row>
    <row r="13" spans="1:13" x14ac:dyDescent="0.25">
      <c r="A13" t="s">
        <v>122</v>
      </c>
      <c r="B13" s="13" t="s">
        <v>121</v>
      </c>
      <c r="C13">
        <v>75</v>
      </c>
      <c r="D13">
        <v>3</v>
      </c>
      <c r="E13">
        <v>4</v>
      </c>
      <c r="F13">
        <v>384</v>
      </c>
      <c r="G13">
        <v>12</v>
      </c>
      <c r="H13" s="11">
        <f t="shared" si="0"/>
        <v>32</v>
      </c>
      <c r="J13" s="12">
        <f t="shared" si="1"/>
        <v>5.0860927152317883</v>
      </c>
      <c r="K13" s="12">
        <f t="shared" si="2"/>
        <v>37.75</v>
      </c>
    </row>
    <row r="14" spans="1:13" x14ac:dyDescent="0.25">
      <c r="B14" s="13"/>
      <c r="H14" s="11"/>
      <c r="J14" s="12"/>
      <c r="K14" s="12"/>
    </row>
    <row r="15" spans="1:13" x14ac:dyDescent="0.25">
      <c r="B15" s="13"/>
      <c r="H15" s="11"/>
      <c r="J15" s="12"/>
      <c r="K15" s="12"/>
    </row>
    <row r="16" spans="1:13" x14ac:dyDescent="0.25">
      <c r="B16" s="13"/>
      <c r="H16" s="11"/>
      <c r="J16" s="12"/>
      <c r="K16" s="12"/>
    </row>
    <row r="17" spans="1:13" x14ac:dyDescent="0.25">
      <c r="A17" t="s">
        <v>113</v>
      </c>
      <c r="B17" s="13" t="s">
        <v>110</v>
      </c>
      <c r="C17">
        <v>20</v>
      </c>
      <c r="E17">
        <v>10</v>
      </c>
      <c r="F17">
        <v>36</v>
      </c>
      <c r="G17">
        <v>7</v>
      </c>
      <c r="H17" s="11">
        <f t="shared" ref="H17:H38" si="3">F17/G17</f>
        <v>5.1428571428571432</v>
      </c>
      <c r="J17" s="12">
        <f t="shared" ref="J17:J38" si="4">(F17*6)/((C17*6)+D17)</f>
        <v>1.8</v>
      </c>
      <c r="K17" s="12">
        <f t="shared" ref="K17:K38" si="5">((C17*6)+D17)/G17</f>
        <v>17.142857142857142</v>
      </c>
    </row>
    <row r="18" spans="1:13" x14ac:dyDescent="0.25">
      <c r="A18" s="2" t="s">
        <v>22</v>
      </c>
      <c r="B18" s="2" t="s">
        <v>45</v>
      </c>
      <c r="C18" s="6">
        <v>22</v>
      </c>
      <c r="D18" s="6"/>
      <c r="E18" s="7">
        <v>4</v>
      </c>
      <c r="F18" s="6">
        <v>74</v>
      </c>
      <c r="G18" s="7">
        <v>11</v>
      </c>
      <c r="H18" s="11">
        <f t="shared" si="3"/>
        <v>6.7272727272727275</v>
      </c>
      <c r="I18" s="10"/>
      <c r="J18" s="12">
        <f t="shared" si="4"/>
        <v>3.3636363636363638</v>
      </c>
      <c r="K18" s="12">
        <f t="shared" si="5"/>
        <v>12</v>
      </c>
      <c r="M18" s="17" t="s">
        <v>158</v>
      </c>
    </row>
    <row r="19" spans="1:13" x14ac:dyDescent="0.25">
      <c r="A19" t="s">
        <v>115</v>
      </c>
      <c r="B19" s="13" t="s">
        <v>110</v>
      </c>
      <c r="C19">
        <v>13</v>
      </c>
      <c r="E19">
        <v>3</v>
      </c>
      <c r="F19">
        <v>45</v>
      </c>
      <c r="G19">
        <v>5</v>
      </c>
      <c r="H19" s="11">
        <f t="shared" si="3"/>
        <v>9</v>
      </c>
      <c r="J19" s="12">
        <f t="shared" si="4"/>
        <v>3.4615384615384617</v>
      </c>
      <c r="K19" s="12">
        <f t="shared" si="5"/>
        <v>15.6</v>
      </c>
    </row>
    <row r="20" spans="1:13" x14ac:dyDescent="0.25">
      <c r="A20" t="s">
        <v>62</v>
      </c>
      <c r="B20" s="2" t="s">
        <v>68</v>
      </c>
      <c r="C20">
        <v>11</v>
      </c>
      <c r="E20">
        <v>1</v>
      </c>
      <c r="F20">
        <v>71</v>
      </c>
      <c r="G20">
        <v>6</v>
      </c>
      <c r="H20" s="11">
        <f t="shared" si="3"/>
        <v>11.833333333333334</v>
      </c>
      <c r="J20" s="12">
        <f t="shared" si="4"/>
        <v>6.4545454545454541</v>
      </c>
      <c r="K20" s="12">
        <f t="shared" si="5"/>
        <v>11</v>
      </c>
    </row>
    <row r="21" spans="1:13" x14ac:dyDescent="0.25">
      <c r="A21" t="s">
        <v>117</v>
      </c>
      <c r="B21" s="13" t="s">
        <v>110</v>
      </c>
      <c r="C21">
        <v>18</v>
      </c>
      <c r="D21">
        <v>1</v>
      </c>
      <c r="E21">
        <v>1</v>
      </c>
      <c r="F21">
        <v>76</v>
      </c>
      <c r="G21">
        <v>6</v>
      </c>
      <c r="H21" s="11">
        <f t="shared" si="3"/>
        <v>12.666666666666666</v>
      </c>
      <c r="J21" s="12">
        <f t="shared" si="4"/>
        <v>4.1834862385321099</v>
      </c>
      <c r="K21" s="12">
        <f t="shared" si="5"/>
        <v>18.166666666666668</v>
      </c>
    </row>
    <row r="22" spans="1:13" x14ac:dyDescent="0.25">
      <c r="A22" t="s">
        <v>76</v>
      </c>
      <c r="B22" s="2" t="s">
        <v>55</v>
      </c>
      <c r="C22">
        <v>19</v>
      </c>
      <c r="E22">
        <v>1</v>
      </c>
      <c r="F22">
        <v>78</v>
      </c>
      <c r="G22">
        <v>6</v>
      </c>
      <c r="H22" s="11">
        <f t="shared" si="3"/>
        <v>13</v>
      </c>
      <c r="J22" s="12">
        <f t="shared" si="4"/>
        <v>4.1052631578947372</v>
      </c>
      <c r="K22" s="12">
        <f t="shared" si="5"/>
        <v>19</v>
      </c>
      <c r="M22" s="17" t="s">
        <v>168</v>
      </c>
    </row>
    <row r="23" spans="1:13" x14ac:dyDescent="0.25">
      <c r="A23" t="s">
        <v>118</v>
      </c>
      <c r="B23" s="13" t="s">
        <v>110</v>
      </c>
      <c r="C23">
        <v>19</v>
      </c>
      <c r="D23">
        <v>4</v>
      </c>
      <c r="E23">
        <v>2</v>
      </c>
      <c r="F23">
        <v>69</v>
      </c>
      <c r="G23">
        <v>5</v>
      </c>
      <c r="H23" s="11">
        <f t="shared" si="3"/>
        <v>13.8</v>
      </c>
      <c r="J23" s="12">
        <f t="shared" si="4"/>
        <v>3.5084745762711864</v>
      </c>
      <c r="K23" s="12">
        <f t="shared" si="5"/>
        <v>23.6</v>
      </c>
    </row>
    <row r="24" spans="1:13" x14ac:dyDescent="0.25">
      <c r="A24" t="s">
        <v>134</v>
      </c>
      <c r="B24" s="13" t="s">
        <v>133</v>
      </c>
      <c r="C24">
        <v>21</v>
      </c>
      <c r="E24">
        <v>0</v>
      </c>
      <c r="F24">
        <v>113</v>
      </c>
      <c r="G24">
        <v>8</v>
      </c>
      <c r="H24" s="11">
        <f t="shared" si="3"/>
        <v>14.125</v>
      </c>
      <c r="J24" s="12">
        <f t="shared" si="4"/>
        <v>5.3809523809523814</v>
      </c>
      <c r="K24" s="12">
        <f t="shared" si="5"/>
        <v>15.75</v>
      </c>
      <c r="M24" s="17" t="s">
        <v>149</v>
      </c>
    </row>
    <row r="25" spans="1:13" x14ac:dyDescent="0.25">
      <c r="A25" t="s">
        <v>77</v>
      </c>
      <c r="B25" s="2" t="s">
        <v>55</v>
      </c>
      <c r="C25">
        <v>26</v>
      </c>
      <c r="E25">
        <v>4</v>
      </c>
      <c r="F25">
        <v>72</v>
      </c>
      <c r="G25">
        <v>5</v>
      </c>
      <c r="H25" s="11">
        <f t="shared" si="3"/>
        <v>14.4</v>
      </c>
      <c r="J25" s="12">
        <f t="shared" si="4"/>
        <v>2.7692307692307692</v>
      </c>
      <c r="K25" s="12">
        <f t="shared" si="5"/>
        <v>31.2</v>
      </c>
      <c r="M25" s="17" t="s">
        <v>169</v>
      </c>
    </row>
    <row r="26" spans="1:13" x14ac:dyDescent="0.25">
      <c r="A26" t="s">
        <v>78</v>
      </c>
      <c r="B26" s="2" t="s">
        <v>55</v>
      </c>
      <c r="C26">
        <v>27</v>
      </c>
      <c r="D26">
        <v>1</v>
      </c>
      <c r="E26">
        <v>2</v>
      </c>
      <c r="F26">
        <v>125</v>
      </c>
      <c r="G26">
        <v>8</v>
      </c>
      <c r="H26" s="11">
        <f t="shared" si="3"/>
        <v>15.625</v>
      </c>
      <c r="J26" s="12">
        <f t="shared" si="4"/>
        <v>4.6012269938650308</v>
      </c>
      <c r="K26" s="12">
        <f t="shared" si="5"/>
        <v>20.375</v>
      </c>
      <c r="M26" s="17" t="s">
        <v>170</v>
      </c>
    </row>
    <row r="27" spans="1:13" x14ac:dyDescent="0.25">
      <c r="A27" t="s">
        <v>140</v>
      </c>
      <c r="B27" s="13" t="s">
        <v>133</v>
      </c>
      <c r="C27">
        <v>29</v>
      </c>
      <c r="E27">
        <v>4</v>
      </c>
      <c r="F27">
        <v>121</v>
      </c>
      <c r="G27">
        <v>7</v>
      </c>
      <c r="H27" s="11">
        <f t="shared" si="3"/>
        <v>17.285714285714285</v>
      </c>
      <c r="J27" s="12">
        <f t="shared" si="4"/>
        <v>4.1724137931034484</v>
      </c>
      <c r="K27" s="12">
        <f t="shared" si="5"/>
        <v>24.857142857142858</v>
      </c>
      <c r="M27" s="17" t="s">
        <v>150</v>
      </c>
    </row>
    <row r="28" spans="1:13" x14ac:dyDescent="0.25">
      <c r="A28" t="s">
        <v>119</v>
      </c>
      <c r="B28" s="13" t="s">
        <v>110</v>
      </c>
      <c r="C28">
        <v>35</v>
      </c>
      <c r="D28">
        <v>5</v>
      </c>
      <c r="E28">
        <v>2</v>
      </c>
      <c r="F28">
        <v>144</v>
      </c>
      <c r="G28">
        <v>8</v>
      </c>
      <c r="H28" s="11">
        <f t="shared" si="3"/>
        <v>18</v>
      </c>
      <c r="J28" s="12">
        <f t="shared" si="4"/>
        <v>4.0186046511627911</v>
      </c>
      <c r="K28" s="12">
        <f t="shared" si="5"/>
        <v>26.875</v>
      </c>
    </row>
    <row r="29" spans="1:13" x14ac:dyDescent="0.25">
      <c r="A29" t="s">
        <v>58</v>
      </c>
      <c r="B29" s="2" t="s">
        <v>68</v>
      </c>
      <c r="C29">
        <v>24</v>
      </c>
      <c r="E29">
        <v>3</v>
      </c>
      <c r="F29">
        <v>112</v>
      </c>
      <c r="G29">
        <v>6</v>
      </c>
      <c r="H29" s="11">
        <f t="shared" si="3"/>
        <v>18.666666666666668</v>
      </c>
      <c r="J29" s="12">
        <f t="shared" si="4"/>
        <v>4.666666666666667</v>
      </c>
      <c r="K29" s="12">
        <f t="shared" si="5"/>
        <v>24</v>
      </c>
    </row>
    <row r="30" spans="1:13" x14ac:dyDescent="0.25">
      <c r="A30" t="s">
        <v>141</v>
      </c>
      <c r="B30" s="13" t="s">
        <v>133</v>
      </c>
      <c r="C30">
        <v>33</v>
      </c>
      <c r="E30">
        <v>4</v>
      </c>
      <c r="F30">
        <v>137</v>
      </c>
      <c r="G30">
        <v>7</v>
      </c>
      <c r="H30" s="11">
        <f t="shared" si="3"/>
        <v>19.571428571428573</v>
      </c>
      <c r="J30" s="12">
        <f t="shared" si="4"/>
        <v>4.1515151515151514</v>
      </c>
      <c r="K30" s="12">
        <f t="shared" si="5"/>
        <v>28.285714285714285</v>
      </c>
      <c r="M30" s="17" t="s">
        <v>151</v>
      </c>
    </row>
    <row r="31" spans="1:13" x14ac:dyDescent="0.25">
      <c r="A31" t="s">
        <v>80</v>
      </c>
      <c r="B31" s="2" t="s">
        <v>68</v>
      </c>
      <c r="C31">
        <v>22</v>
      </c>
      <c r="E31">
        <v>0</v>
      </c>
      <c r="F31">
        <v>114</v>
      </c>
      <c r="G31">
        <v>5</v>
      </c>
      <c r="H31" s="11">
        <f t="shared" si="3"/>
        <v>22.8</v>
      </c>
      <c r="J31" s="12">
        <f t="shared" si="4"/>
        <v>5.1818181818181817</v>
      </c>
      <c r="K31" s="12">
        <f t="shared" si="5"/>
        <v>26.4</v>
      </c>
    </row>
    <row r="32" spans="1:13" x14ac:dyDescent="0.25">
      <c r="A32" t="s">
        <v>61</v>
      </c>
      <c r="B32" s="2" t="s">
        <v>68</v>
      </c>
      <c r="C32">
        <v>40</v>
      </c>
      <c r="E32">
        <v>4</v>
      </c>
      <c r="F32">
        <v>186</v>
      </c>
      <c r="G32">
        <v>8</v>
      </c>
      <c r="H32" s="11">
        <f t="shared" si="3"/>
        <v>23.25</v>
      </c>
      <c r="J32" s="12">
        <f t="shared" si="4"/>
        <v>4.6500000000000004</v>
      </c>
      <c r="K32" s="12">
        <f t="shared" si="5"/>
        <v>30</v>
      </c>
    </row>
    <row r="33" spans="1:13" x14ac:dyDescent="0.25">
      <c r="A33" t="s">
        <v>54</v>
      </c>
      <c r="B33" s="2" t="s">
        <v>55</v>
      </c>
      <c r="C33">
        <v>33</v>
      </c>
      <c r="E33">
        <v>0</v>
      </c>
      <c r="F33">
        <v>193</v>
      </c>
      <c r="G33">
        <v>7</v>
      </c>
      <c r="H33" s="11">
        <f t="shared" si="3"/>
        <v>27.571428571428573</v>
      </c>
      <c r="J33" s="12">
        <f t="shared" si="4"/>
        <v>5.8484848484848486</v>
      </c>
      <c r="K33" s="12">
        <f t="shared" si="5"/>
        <v>28.285714285714285</v>
      </c>
      <c r="M33" s="17" t="s">
        <v>162</v>
      </c>
    </row>
    <row r="34" spans="1:13" x14ac:dyDescent="0.25">
      <c r="A34" t="s">
        <v>52</v>
      </c>
      <c r="B34" s="2" t="s">
        <v>55</v>
      </c>
      <c r="C34">
        <v>43</v>
      </c>
      <c r="E34">
        <v>2</v>
      </c>
      <c r="F34">
        <v>224</v>
      </c>
      <c r="G34">
        <v>8</v>
      </c>
      <c r="H34" s="11">
        <f t="shared" si="3"/>
        <v>28</v>
      </c>
      <c r="J34" s="12">
        <f t="shared" si="4"/>
        <v>5.2093023255813957</v>
      </c>
      <c r="K34" s="12">
        <f t="shared" si="5"/>
        <v>32.25</v>
      </c>
      <c r="M34" s="17" t="s">
        <v>171</v>
      </c>
    </row>
    <row r="35" spans="1:13" x14ac:dyDescent="0.25">
      <c r="A35" s="2" t="s">
        <v>30</v>
      </c>
      <c r="B35" s="2" t="s">
        <v>45</v>
      </c>
      <c r="C35" s="6">
        <v>48</v>
      </c>
      <c r="D35" s="6"/>
      <c r="E35" s="7">
        <v>5</v>
      </c>
      <c r="F35" s="6">
        <v>253</v>
      </c>
      <c r="G35" s="7">
        <v>9</v>
      </c>
      <c r="H35" s="11">
        <f t="shared" si="3"/>
        <v>28.111111111111111</v>
      </c>
      <c r="I35" s="10"/>
      <c r="J35" s="12">
        <f t="shared" si="4"/>
        <v>5.270833333333333</v>
      </c>
      <c r="K35" s="12">
        <f t="shared" si="5"/>
        <v>32</v>
      </c>
    </row>
    <row r="36" spans="1:13" x14ac:dyDescent="0.25">
      <c r="A36" t="s">
        <v>63</v>
      </c>
      <c r="B36" s="2" t="s">
        <v>68</v>
      </c>
      <c r="C36">
        <v>61</v>
      </c>
      <c r="E36">
        <v>9</v>
      </c>
      <c r="F36">
        <v>272</v>
      </c>
      <c r="G36">
        <v>8</v>
      </c>
      <c r="H36" s="11">
        <f t="shared" si="3"/>
        <v>34</v>
      </c>
      <c r="J36" s="12">
        <f t="shared" si="4"/>
        <v>4.4590163934426226</v>
      </c>
      <c r="K36" s="12">
        <f t="shared" si="5"/>
        <v>45.75</v>
      </c>
    </row>
    <row r="37" spans="1:13" x14ac:dyDescent="0.25">
      <c r="A37" s="2" t="s">
        <v>20</v>
      </c>
      <c r="B37" s="2" t="s">
        <v>45</v>
      </c>
      <c r="C37" s="6">
        <v>36</v>
      </c>
      <c r="D37" s="6">
        <v>4</v>
      </c>
      <c r="E37" s="7">
        <v>5</v>
      </c>
      <c r="F37" s="6">
        <v>170</v>
      </c>
      <c r="G37" s="7">
        <v>5</v>
      </c>
      <c r="H37" s="11">
        <f t="shared" si="3"/>
        <v>34</v>
      </c>
      <c r="I37" s="10"/>
      <c r="J37" s="12">
        <f t="shared" si="4"/>
        <v>4.6363636363636367</v>
      </c>
      <c r="K37" s="12">
        <f t="shared" si="5"/>
        <v>44</v>
      </c>
    </row>
    <row r="38" spans="1:13" x14ac:dyDescent="0.25">
      <c r="A38" t="s">
        <v>79</v>
      </c>
      <c r="B38" s="2" t="s">
        <v>55</v>
      </c>
      <c r="C38">
        <v>54</v>
      </c>
      <c r="D38">
        <v>4</v>
      </c>
      <c r="E38">
        <v>3</v>
      </c>
      <c r="F38">
        <v>281</v>
      </c>
      <c r="G38">
        <v>7</v>
      </c>
      <c r="H38" s="11">
        <f t="shared" si="3"/>
        <v>40.142857142857146</v>
      </c>
      <c r="J38" s="12">
        <f t="shared" si="4"/>
        <v>5.1402439024390247</v>
      </c>
      <c r="K38" s="12">
        <f t="shared" si="5"/>
        <v>46.857142857142854</v>
      </c>
      <c r="M38" s="17" t="s">
        <v>172</v>
      </c>
    </row>
    <row r="39" spans="1:13" x14ac:dyDescent="0.25">
      <c r="B39" s="13"/>
      <c r="H39" s="11"/>
      <c r="J39" s="12"/>
      <c r="K39" s="12"/>
      <c r="M39" s="17"/>
    </row>
    <row r="40" spans="1:13" x14ac:dyDescent="0.25">
      <c r="B40" s="13"/>
      <c r="H40" s="11"/>
      <c r="J40" s="12"/>
      <c r="K40" s="12"/>
      <c r="M40" s="17"/>
    </row>
    <row r="41" spans="1:13" x14ac:dyDescent="0.25">
      <c r="B41" s="13"/>
      <c r="H41" s="11"/>
      <c r="J41" s="12"/>
      <c r="K41" s="12"/>
      <c r="M41" s="17"/>
    </row>
  </sheetData>
  <sortState ref="A17:N41">
    <sortCondition ref="H17:H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6"/>
  <sheetViews>
    <sheetView workbookViewId="0">
      <pane ySplit="5" topLeftCell="A6" activePane="bottomLeft" state="frozen"/>
      <selection pane="bottomLeft" activeCell="M13" sqref="M13"/>
    </sheetView>
  </sheetViews>
  <sheetFormatPr defaultRowHeight="15" x14ac:dyDescent="0.25"/>
  <cols>
    <col min="1" max="1" width="23.140625" bestFit="1" customWidth="1"/>
    <col min="2" max="2" width="19.42578125" bestFit="1" customWidth="1"/>
  </cols>
  <sheetData>
    <row r="3" spans="1:14" x14ac:dyDescent="0.25">
      <c r="A3" s="1" t="s">
        <v>69</v>
      </c>
      <c r="B3" s="1"/>
      <c r="C3" s="2"/>
      <c r="D3" s="2"/>
      <c r="E3" s="2"/>
      <c r="F3" s="2"/>
      <c r="G3" s="2"/>
      <c r="H3" s="2"/>
      <c r="I3" s="2"/>
      <c r="J3" s="4"/>
      <c r="K3" s="3"/>
      <c r="L3" s="2"/>
      <c r="N3" t="s">
        <v>142</v>
      </c>
    </row>
    <row r="4" spans="1:14" x14ac:dyDescent="0.25">
      <c r="A4" s="4"/>
      <c r="B4" s="4"/>
      <c r="C4" s="4" t="s">
        <v>70</v>
      </c>
      <c r="D4" s="4"/>
      <c r="E4" s="4"/>
      <c r="F4" s="4" t="s">
        <v>71</v>
      </c>
      <c r="G4" s="4" t="s">
        <v>4</v>
      </c>
      <c r="H4" s="4" t="s">
        <v>72</v>
      </c>
      <c r="I4" s="10" t="s">
        <v>6</v>
      </c>
      <c r="J4" s="10"/>
      <c r="K4" s="5" t="s">
        <v>73</v>
      </c>
      <c r="L4" s="5" t="s">
        <v>74</v>
      </c>
      <c r="N4" t="s">
        <v>69</v>
      </c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4" x14ac:dyDescent="0.25">
      <c r="A6" s="2" t="s">
        <v>22</v>
      </c>
      <c r="B6" s="2" t="s">
        <v>45</v>
      </c>
      <c r="C6" s="6">
        <v>22</v>
      </c>
      <c r="D6" s="6"/>
      <c r="E6" s="6"/>
      <c r="F6" s="7">
        <v>4</v>
      </c>
      <c r="G6" s="6">
        <v>74</v>
      </c>
      <c r="H6" s="7">
        <v>11</v>
      </c>
      <c r="I6" s="11">
        <f t="shared" ref="I6:I27" si="0">G6/H6</f>
        <v>6.7272727272727275</v>
      </c>
      <c r="J6" s="10"/>
      <c r="K6" s="12">
        <f t="shared" ref="K6:K31" si="1">(G6*6)/((C6*6)+E6)</f>
        <v>3.3636363636363638</v>
      </c>
      <c r="L6" s="12">
        <f t="shared" ref="L6:L27" si="2">((C6*6)+E6)/H6</f>
        <v>12</v>
      </c>
      <c r="N6" s="17" t="s">
        <v>158</v>
      </c>
    </row>
    <row r="7" spans="1:14" x14ac:dyDescent="0.25">
      <c r="A7" s="2" t="s">
        <v>39</v>
      </c>
      <c r="B7" s="2" t="s">
        <v>45</v>
      </c>
      <c r="C7" s="6">
        <v>10</v>
      </c>
      <c r="D7" s="6"/>
      <c r="E7" s="6"/>
      <c r="F7" s="7">
        <v>1</v>
      </c>
      <c r="G7" s="6">
        <v>34</v>
      </c>
      <c r="H7" s="7">
        <v>4</v>
      </c>
      <c r="I7" s="11">
        <f t="shared" si="0"/>
        <v>8.5</v>
      </c>
      <c r="J7" s="10"/>
      <c r="K7" s="12">
        <f t="shared" si="1"/>
        <v>3.4</v>
      </c>
      <c r="L7" s="12">
        <f t="shared" si="2"/>
        <v>15</v>
      </c>
    </row>
    <row r="8" spans="1:14" x14ac:dyDescent="0.25">
      <c r="A8" s="2" t="s">
        <v>37</v>
      </c>
      <c r="B8" s="2" t="s">
        <v>45</v>
      </c>
      <c r="C8" s="6">
        <v>8</v>
      </c>
      <c r="D8" s="6"/>
      <c r="E8" s="6"/>
      <c r="F8" s="7">
        <v>1</v>
      </c>
      <c r="G8" s="6">
        <v>24</v>
      </c>
      <c r="H8" s="7">
        <v>2</v>
      </c>
      <c r="I8" s="11">
        <f t="shared" si="0"/>
        <v>12</v>
      </c>
      <c r="J8" s="10"/>
      <c r="K8" s="12">
        <f t="shared" si="1"/>
        <v>3</v>
      </c>
      <c r="L8" s="12">
        <f t="shared" si="2"/>
        <v>24</v>
      </c>
    </row>
    <row r="9" spans="1:14" x14ac:dyDescent="0.25">
      <c r="A9" s="2" t="s">
        <v>11</v>
      </c>
      <c r="B9" s="2" t="s">
        <v>45</v>
      </c>
      <c r="C9" s="6">
        <v>48</v>
      </c>
      <c r="D9" s="6"/>
      <c r="E9" s="6"/>
      <c r="F9" s="7">
        <v>4</v>
      </c>
      <c r="G9" s="6">
        <v>198</v>
      </c>
      <c r="H9" s="7">
        <v>12</v>
      </c>
      <c r="I9" s="11">
        <f t="shared" si="0"/>
        <v>16.5</v>
      </c>
      <c r="J9" s="10"/>
      <c r="K9" s="12">
        <f t="shared" si="1"/>
        <v>4.125</v>
      </c>
      <c r="L9" s="12">
        <f t="shared" si="2"/>
        <v>24</v>
      </c>
      <c r="N9" s="17" t="s">
        <v>159</v>
      </c>
    </row>
    <row r="10" spans="1:14" x14ac:dyDescent="0.25">
      <c r="A10" s="2" t="s">
        <v>38</v>
      </c>
      <c r="B10" s="2" t="s">
        <v>45</v>
      </c>
      <c r="C10" s="6">
        <v>10</v>
      </c>
      <c r="D10" s="6"/>
      <c r="E10" s="6"/>
      <c r="F10" s="7">
        <v>0</v>
      </c>
      <c r="G10" s="6">
        <v>62</v>
      </c>
      <c r="H10" s="7">
        <v>3</v>
      </c>
      <c r="I10" s="11">
        <f t="shared" si="0"/>
        <v>20.666666666666668</v>
      </c>
      <c r="J10" s="10"/>
      <c r="K10" s="12">
        <f t="shared" si="1"/>
        <v>6.2</v>
      </c>
      <c r="L10" s="12">
        <f t="shared" si="2"/>
        <v>20</v>
      </c>
    </row>
    <row r="11" spans="1:14" x14ac:dyDescent="0.25">
      <c r="A11" s="2" t="s">
        <v>40</v>
      </c>
      <c r="B11" s="2" t="s">
        <v>45</v>
      </c>
      <c r="C11" s="6">
        <v>5</v>
      </c>
      <c r="D11" s="6"/>
      <c r="E11" s="6"/>
      <c r="F11" s="7">
        <v>1</v>
      </c>
      <c r="G11" s="6">
        <v>21</v>
      </c>
      <c r="H11" s="7">
        <v>1</v>
      </c>
      <c r="I11" s="11">
        <f t="shared" si="0"/>
        <v>21</v>
      </c>
      <c r="J11" s="2"/>
      <c r="K11" s="12">
        <f t="shared" si="1"/>
        <v>4.2</v>
      </c>
      <c r="L11" s="12">
        <f t="shared" si="2"/>
        <v>30</v>
      </c>
    </row>
    <row r="12" spans="1:14" x14ac:dyDescent="0.25">
      <c r="A12" s="2" t="s">
        <v>16</v>
      </c>
      <c r="B12" s="2" t="s">
        <v>45</v>
      </c>
      <c r="C12" s="6">
        <v>22</v>
      </c>
      <c r="D12" s="6"/>
      <c r="E12" s="6"/>
      <c r="F12" s="7">
        <v>0</v>
      </c>
      <c r="G12" s="6">
        <v>88</v>
      </c>
      <c r="H12" s="7">
        <v>4</v>
      </c>
      <c r="I12" s="11">
        <f t="shared" si="0"/>
        <v>22</v>
      </c>
      <c r="J12" s="10"/>
      <c r="K12" s="12">
        <f t="shared" si="1"/>
        <v>4</v>
      </c>
      <c r="L12" s="12">
        <f t="shared" si="2"/>
        <v>33</v>
      </c>
    </row>
    <row r="13" spans="1:14" x14ac:dyDescent="0.25">
      <c r="A13" s="2" t="s">
        <v>23</v>
      </c>
      <c r="B13" s="2" t="s">
        <v>45</v>
      </c>
      <c r="C13" s="6">
        <v>13</v>
      </c>
      <c r="D13" s="6"/>
      <c r="E13" s="6"/>
      <c r="F13" s="7">
        <v>2</v>
      </c>
      <c r="G13" s="6">
        <v>67</v>
      </c>
      <c r="H13" s="7">
        <v>3</v>
      </c>
      <c r="I13" s="11">
        <f t="shared" si="0"/>
        <v>22.333333333333332</v>
      </c>
      <c r="J13" s="10"/>
      <c r="K13" s="12">
        <f t="shared" si="1"/>
        <v>5.1538461538461542</v>
      </c>
      <c r="L13" s="12">
        <f t="shared" si="2"/>
        <v>26</v>
      </c>
    </row>
    <row r="14" spans="1:14" x14ac:dyDescent="0.25">
      <c r="A14" s="2" t="s">
        <v>42</v>
      </c>
      <c r="B14" s="2" t="s">
        <v>45</v>
      </c>
      <c r="C14" s="6">
        <v>8</v>
      </c>
      <c r="D14" s="6"/>
      <c r="E14" s="6"/>
      <c r="F14" s="7">
        <v>3</v>
      </c>
      <c r="G14" s="6">
        <v>23</v>
      </c>
      <c r="H14" s="7">
        <v>1</v>
      </c>
      <c r="I14" s="11">
        <f t="shared" si="0"/>
        <v>23</v>
      </c>
      <c r="J14" s="10"/>
      <c r="K14" s="12">
        <f t="shared" si="1"/>
        <v>2.875</v>
      </c>
      <c r="L14" s="12">
        <f t="shared" si="2"/>
        <v>48</v>
      </c>
    </row>
    <row r="15" spans="1:14" x14ac:dyDescent="0.25">
      <c r="A15" s="2" t="s">
        <v>21</v>
      </c>
      <c r="B15" s="2" t="s">
        <v>45</v>
      </c>
      <c r="C15" s="6">
        <v>20</v>
      </c>
      <c r="D15" s="6" t="s">
        <v>75</v>
      </c>
      <c r="E15" s="6">
        <v>3</v>
      </c>
      <c r="F15" s="7">
        <v>1</v>
      </c>
      <c r="G15" s="6">
        <v>101</v>
      </c>
      <c r="H15" s="7">
        <v>4</v>
      </c>
      <c r="I15" s="11">
        <f t="shared" si="0"/>
        <v>25.25</v>
      </c>
      <c r="J15" s="10"/>
      <c r="K15" s="12">
        <f t="shared" si="1"/>
        <v>4.9268292682926829</v>
      </c>
      <c r="L15" s="12">
        <f t="shared" si="2"/>
        <v>30.75</v>
      </c>
    </row>
    <row r="16" spans="1:14" x14ac:dyDescent="0.25">
      <c r="A16" s="2" t="s">
        <v>12</v>
      </c>
      <c r="B16" s="2" t="s">
        <v>45</v>
      </c>
      <c r="C16" s="6">
        <v>15</v>
      </c>
      <c r="D16" s="6"/>
      <c r="E16" s="6"/>
      <c r="F16" s="7">
        <v>1</v>
      </c>
      <c r="G16" s="6">
        <v>81</v>
      </c>
      <c r="H16" s="7">
        <v>3</v>
      </c>
      <c r="I16" s="11">
        <f t="shared" si="0"/>
        <v>27</v>
      </c>
      <c r="J16" s="2"/>
      <c r="K16" s="12">
        <f t="shared" si="1"/>
        <v>5.4</v>
      </c>
      <c r="L16" s="12">
        <f t="shared" si="2"/>
        <v>30</v>
      </c>
    </row>
    <row r="17" spans="1:12" x14ac:dyDescent="0.25">
      <c r="A17" s="2" t="s">
        <v>36</v>
      </c>
      <c r="B17" s="2" t="s">
        <v>45</v>
      </c>
      <c r="C17" s="6">
        <v>13</v>
      </c>
      <c r="D17" s="6" t="s">
        <v>75</v>
      </c>
      <c r="E17" s="6">
        <v>5</v>
      </c>
      <c r="F17" s="7">
        <v>5</v>
      </c>
      <c r="G17" s="6">
        <v>54</v>
      </c>
      <c r="H17" s="7">
        <v>2</v>
      </c>
      <c r="I17" s="11">
        <f t="shared" si="0"/>
        <v>27</v>
      </c>
      <c r="J17" s="10"/>
      <c r="K17" s="12">
        <f t="shared" si="1"/>
        <v>3.9036144578313254</v>
      </c>
      <c r="L17" s="12">
        <f t="shared" si="2"/>
        <v>41.5</v>
      </c>
    </row>
    <row r="18" spans="1:12" x14ac:dyDescent="0.25">
      <c r="A18" s="2" t="s">
        <v>26</v>
      </c>
      <c r="B18" s="2" t="s">
        <v>45</v>
      </c>
      <c r="C18" s="6">
        <v>13</v>
      </c>
      <c r="D18" s="6"/>
      <c r="E18" s="6"/>
      <c r="F18" s="7">
        <v>1</v>
      </c>
      <c r="G18" s="6">
        <v>55</v>
      </c>
      <c r="H18" s="7">
        <v>2</v>
      </c>
      <c r="I18" s="11">
        <f t="shared" si="0"/>
        <v>27.5</v>
      </c>
      <c r="J18" s="2"/>
      <c r="K18" s="12">
        <f t="shared" si="1"/>
        <v>4.2307692307692308</v>
      </c>
      <c r="L18" s="12">
        <f t="shared" si="2"/>
        <v>39</v>
      </c>
    </row>
    <row r="19" spans="1:12" x14ac:dyDescent="0.25">
      <c r="A19" s="2" t="s">
        <v>30</v>
      </c>
      <c r="B19" s="2" t="s">
        <v>45</v>
      </c>
      <c r="C19" s="6">
        <v>48</v>
      </c>
      <c r="D19" s="6"/>
      <c r="E19" s="6"/>
      <c r="F19" s="7">
        <v>5</v>
      </c>
      <c r="G19" s="6">
        <v>253</v>
      </c>
      <c r="H19" s="7">
        <v>9</v>
      </c>
      <c r="I19" s="11">
        <f t="shared" si="0"/>
        <v>28.111111111111111</v>
      </c>
      <c r="J19" s="10"/>
      <c r="K19" s="12">
        <f t="shared" si="1"/>
        <v>5.270833333333333</v>
      </c>
      <c r="L19" s="12">
        <f t="shared" si="2"/>
        <v>32</v>
      </c>
    </row>
    <row r="20" spans="1:12" x14ac:dyDescent="0.25">
      <c r="A20" s="2" t="s">
        <v>34</v>
      </c>
      <c r="B20" s="2" t="s">
        <v>45</v>
      </c>
      <c r="C20" s="6">
        <v>4</v>
      </c>
      <c r="D20" s="6"/>
      <c r="E20" s="6"/>
      <c r="F20" s="7">
        <v>0</v>
      </c>
      <c r="G20" s="6">
        <v>30</v>
      </c>
      <c r="H20" s="7">
        <v>1</v>
      </c>
      <c r="I20" s="11">
        <f t="shared" si="0"/>
        <v>30</v>
      </c>
      <c r="J20" s="10"/>
      <c r="K20" s="12">
        <f t="shared" si="1"/>
        <v>7.5</v>
      </c>
      <c r="L20" s="12">
        <f t="shared" si="2"/>
        <v>24</v>
      </c>
    </row>
    <row r="21" spans="1:12" x14ac:dyDescent="0.25">
      <c r="A21" s="2" t="s">
        <v>20</v>
      </c>
      <c r="B21" s="2" t="s">
        <v>45</v>
      </c>
      <c r="C21" s="6">
        <v>36</v>
      </c>
      <c r="D21" s="6" t="s">
        <v>75</v>
      </c>
      <c r="E21" s="6">
        <v>4</v>
      </c>
      <c r="F21" s="7">
        <v>5</v>
      </c>
      <c r="G21" s="6">
        <v>170</v>
      </c>
      <c r="H21" s="7">
        <v>5</v>
      </c>
      <c r="I21" s="11">
        <f t="shared" si="0"/>
        <v>34</v>
      </c>
      <c r="J21" s="10"/>
      <c r="K21" s="12">
        <f t="shared" si="1"/>
        <v>4.6363636363636367</v>
      </c>
      <c r="L21" s="12">
        <f t="shared" si="2"/>
        <v>44</v>
      </c>
    </row>
    <row r="22" spans="1:12" x14ac:dyDescent="0.25">
      <c r="A22" s="2" t="s">
        <v>43</v>
      </c>
      <c r="B22" s="2" t="s">
        <v>45</v>
      </c>
      <c r="C22" s="6">
        <v>6</v>
      </c>
      <c r="D22" s="6"/>
      <c r="E22" s="6"/>
      <c r="F22" s="7">
        <v>0</v>
      </c>
      <c r="G22" s="6">
        <v>34</v>
      </c>
      <c r="H22" s="7">
        <v>1</v>
      </c>
      <c r="I22" s="11">
        <f t="shared" si="0"/>
        <v>34</v>
      </c>
      <c r="J22" s="2"/>
      <c r="K22" s="12">
        <f t="shared" si="1"/>
        <v>5.666666666666667</v>
      </c>
      <c r="L22" s="12">
        <f t="shared" si="2"/>
        <v>36</v>
      </c>
    </row>
    <row r="23" spans="1:12" x14ac:dyDescent="0.25">
      <c r="A23" s="2" t="s">
        <v>28</v>
      </c>
      <c r="B23" s="2" t="s">
        <v>45</v>
      </c>
      <c r="C23" s="6">
        <v>19</v>
      </c>
      <c r="D23" s="6"/>
      <c r="E23" s="6"/>
      <c r="F23" s="7">
        <v>0</v>
      </c>
      <c r="G23" s="6">
        <v>109</v>
      </c>
      <c r="H23" s="7">
        <v>3</v>
      </c>
      <c r="I23" s="11">
        <f t="shared" si="0"/>
        <v>36.333333333333336</v>
      </c>
      <c r="J23" s="10"/>
      <c r="K23" s="12">
        <f t="shared" si="1"/>
        <v>5.7368421052631575</v>
      </c>
      <c r="L23" s="12">
        <f t="shared" si="2"/>
        <v>38</v>
      </c>
    </row>
    <row r="24" spans="1:12" x14ac:dyDescent="0.25">
      <c r="A24" s="2" t="s">
        <v>9</v>
      </c>
      <c r="B24" s="2" t="s">
        <v>45</v>
      </c>
      <c r="C24" s="6">
        <v>31</v>
      </c>
      <c r="D24" s="6" t="s">
        <v>75</v>
      </c>
      <c r="E24" s="6">
        <v>1</v>
      </c>
      <c r="F24" s="7">
        <v>1</v>
      </c>
      <c r="G24" s="6">
        <v>155</v>
      </c>
      <c r="H24" s="7">
        <v>4</v>
      </c>
      <c r="I24" s="11">
        <f t="shared" si="0"/>
        <v>38.75</v>
      </c>
      <c r="J24" s="10"/>
      <c r="K24" s="12">
        <f t="shared" si="1"/>
        <v>4.9732620320855618</v>
      </c>
      <c r="L24" s="12">
        <f t="shared" si="2"/>
        <v>46.75</v>
      </c>
    </row>
    <row r="25" spans="1:12" x14ac:dyDescent="0.25">
      <c r="A25" s="2" t="s">
        <v>29</v>
      </c>
      <c r="B25" s="2" t="s">
        <v>45</v>
      </c>
      <c r="C25" s="6">
        <v>17</v>
      </c>
      <c r="D25" s="6"/>
      <c r="E25" s="6"/>
      <c r="F25" s="7">
        <v>1</v>
      </c>
      <c r="G25" s="6">
        <v>89</v>
      </c>
      <c r="H25" s="7">
        <v>2</v>
      </c>
      <c r="I25" s="11">
        <f t="shared" si="0"/>
        <v>44.5</v>
      </c>
      <c r="J25" s="10"/>
      <c r="K25" s="12">
        <f t="shared" si="1"/>
        <v>5.2352941176470589</v>
      </c>
      <c r="L25" s="12">
        <f t="shared" si="2"/>
        <v>51</v>
      </c>
    </row>
    <row r="26" spans="1:12" x14ac:dyDescent="0.25">
      <c r="A26" s="2" t="s">
        <v>32</v>
      </c>
      <c r="B26" s="2" t="s">
        <v>45</v>
      </c>
      <c r="C26" s="6">
        <v>10</v>
      </c>
      <c r="D26" s="6"/>
      <c r="E26" s="6"/>
      <c r="F26" s="7">
        <v>1</v>
      </c>
      <c r="G26" s="6">
        <v>57</v>
      </c>
      <c r="H26" s="7">
        <v>1</v>
      </c>
      <c r="I26" s="11">
        <f t="shared" si="0"/>
        <v>57</v>
      </c>
      <c r="J26" s="10"/>
      <c r="K26" s="12">
        <f t="shared" si="1"/>
        <v>5.7</v>
      </c>
      <c r="L26" s="12">
        <f t="shared" si="2"/>
        <v>60</v>
      </c>
    </row>
    <row r="27" spans="1:12" x14ac:dyDescent="0.25">
      <c r="A27" s="2" t="s">
        <v>35</v>
      </c>
      <c r="B27" s="2" t="s">
        <v>45</v>
      </c>
      <c r="C27" s="6">
        <v>36</v>
      </c>
      <c r="D27" s="6" t="s">
        <v>75</v>
      </c>
      <c r="E27" s="6">
        <v>3</v>
      </c>
      <c r="F27" s="7">
        <v>1</v>
      </c>
      <c r="G27" s="6">
        <v>236</v>
      </c>
      <c r="H27" s="7">
        <v>3</v>
      </c>
      <c r="I27" s="11">
        <f t="shared" si="0"/>
        <v>78.666666666666671</v>
      </c>
      <c r="J27" s="10"/>
      <c r="K27" s="12">
        <f t="shared" si="1"/>
        <v>6.4657534246575343</v>
      </c>
      <c r="L27" s="12">
        <f t="shared" si="2"/>
        <v>73</v>
      </c>
    </row>
    <row r="28" spans="1:12" x14ac:dyDescent="0.25">
      <c r="A28" s="2" t="s">
        <v>31</v>
      </c>
      <c r="B28" s="2" t="s">
        <v>45</v>
      </c>
      <c r="C28" s="6">
        <v>5</v>
      </c>
      <c r="D28" s="6"/>
      <c r="E28" s="6"/>
      <c r="F28" s="7">
        <v>2</v>
      </c>
      <c r="G28" s="6">
        <v>18</v>
      </c>
      <c r="H28" s="7">
        <v>0</v>
      </c>
      <c r="I28" s="11"/>
      <c r="J28" s="10"/>
      <c r="K28" s="12">
        <f t="shared" si="1"/>
        <v>3.6</v>
      </c>
      <c r="L28" s="12"/>
    </row>
    <row r="29" spans="1:12" x14ac:dyDescent="0.25">
      <c r="A29" s="2" t="s">
        <v>19</v>
      </c>
      <c r="B29" s="2" t="s">
        <v>45</v>
      </c>
      <c r="C29" s="6">
        <v>7</v>
      </c>
      <c r="D29" s="6"/>
      <c r="E29" s="6"/>
      <c r="F29" s="7">
        <v>1</v>
      </c>
      <c r="G29" s="6">
        <v>31</v>
      </c>
      <c r="H29" s="7">
        <v>0</v>
      </c>
      <c r="I29" s="11"/>
      <c r="J29" s="10"/>
      <c r="K29" s="12">
        <f t="shared" si="1"/>
        <v>4.4285714285714288</v>
      </c>
      <c r="L29" s="12"/>
    </row>
    <row r="30" spans="1:12" x14ac:dyDescent="0.25">
      <c r="A30" s="2" t="s">
        <v>25</v>
      </c>
      <c r="B30" s="2" t="s">
        <v>45</v>
      </c>
      <c r="C30" s="6">
        <v>2</v>
      </c>
      <c r="D30" s="6"/>
      <c r="E30" s="6"/>
      <c r="F30" s="7">
        <v>0</v>
      </c>
      <c r="G30" s="6">
        <v>15</v>
      </c>
      <c r="H30" s="7">
        <v>0</v>
      </c>
      <c r="I30" s="11"/>
      <c r="J30" s="10"/>
      <c r="K30" s="12">
        <f t="shared" si="1"/>
        <v>7.5</v>
      </c>
      <c r="L30" s="12"/>
    </row>
    <row r="31" spans="1:12" x14ac:dyDescent="0.25">
      <c r="A31" s="2" t="s">
        <v>44</v>
      </c>
      <c r="B31" s="2" t="s">
        <v>45</v>
      </c>
      <c r="C31" s="6">
        <v>2</v>
      </c>
      <c r="D31" s="6"/>
      <c r="E31" s="6"/>
      <c r="F31" s="7">
        <v>0</v>
      </c>
      <c r="G31" s="6">
        <v>24</v>
      </c>
      <c r="H31" s="7">
        <v>0</v>
      </c>
      <c r="I31" s="11"/>
      <c r="J31" s="10"/>
      <c r="K31" s="12">
        <f t="shared" si="1"/>
        <v>12</v>
      </c>
      <c r="L31" s="12"/>
    </row>
    <row r="33" spans="1:9" x14ac:dyDescent="0.25">
      <c r="A33" t="s">
        <v>76</v>
      </c>
      <c r="B33" s="2" t="s">
        <v>55</v>
      </c>
      <c r="C33">
        <v>19</v>
      </c>
      <c r="F33">
        <v>1</v>
      </c>
      <c r="G33">
        <v>78</v>
      </c>
      <c r="H33">
        <v>6</v>
      </c>
      <c r="I33" s="11">
        <f t="shared" ref="I33:I38" si="3">G33/H33</f>
        <v>13</v>
      </c>
    </row>
    <row r="34" spans="1:9" x14ac:dyDescent="0.25">
      <c r="A34" t="s">
        <v>77</v>
      </c>
      <c r="B34" s="2" t="s">
        <v>55</v>
      </c>
      <c r="C34">
        <v>26</v>
      </c>
      <c r="F34">
        <v>4</v>
      </c>
      <c r="G34">
        <v>72</v>
      </c>
      <c r="H34">
        <v>5</v>
      </c>
      <c r="I34" s="11">
        <f t="shared" si="3"/>
        <v>14.4</v>
      </c>
    </row>
    <row r="35" spans="1:9" x14ac:dyDescent="0.25">
      <c r="A35" t="s">
        <v>78</v>
      </c>
      <c r="B35" s="2" t="s">
        <v>55</v>
      </c>
      <c r="C35">
        <v>27</v>
      </c>
      <c r="E35">
        <v>1</v>
      </c>
      <c r="F35">
        <v>2</v>
      </c>
      <c r="G35">
        <v>125</v>
      </c>
      <c r="H35">
        <v>8</v>
      </c>
      <c r="I35" s="11">
        <f t="shared" si="3"/>
        <v>15.625</v>
      </c>
    </row>
    <row r="36" spans="1:9" x14ac:dyDescent="0.25">
      <c r="A36" t="s">
        <v>54</v>
      </c>
      <c r="B36" s="2" t="s">
        <v>55</v>
      </c>
      <c r="C36">
        <v>33</v>
      </c>
      <c r="F36">
        <v>0</v>
      </c>
      <c r="G36">
        <v>193</v>
      </c>
      <c r="H36">
        <v>7</v>
      </c>
      <c r="I36" s="11">
        <f t="shared" si="3"/>
        <v>27.571428571428573</v>
      </c>
    </row>
    <row r="37" spans="1:9" x14ac:dyDescent="0.25">
      <c r="A37" t="s">
        <v>52</v>
      </c>
      <c r="B37" s="2" t="s">
        <v>55</v>
      </c>
      <c r="C37">
        <v>43</v>
      </c>
      <c r="F37">
        <v>2</v>
      </c>
      <c r="G37">
        <v>224</v>
      </c>
      <c r="H37">
        <v>8</v>
      </c>
      <c r="I37" s="11">
        <f t="shared" si="3"/>
        <v>28</v>
      </c>
    </row>
    <row r="38" spans="1:9" x14ac:dyDescent="0.25">
      <c r="A38" t="s">
        <v>79</v>
      </c>
      <c r="B38" s="2" t="s">
        <v>55</v>
      </c>
      <c r="C38">
        <v>54</v>
      </c>
      <c r="E38">
        <v>4</v>
      </c>
      <c r="F38">
        <v>3</v>
      </c>
      <c r="G38">
        <v>281</v>
      </c>
      <c r="H38">
        <v>7</v>
      </c>
      <c r="I38" s="11">
        <f t="shared" si="3"/>
        <v>40.142857142857146</v>
      </c>
    </row>
    <row r="40" spans="1:9" x14ac:dyDescent="0.25">
      <c r="A40" t="s">
        <v>65</v>
      </c>
      <c r="B40" s="2" t="s">
        <v>68</v>
      </c>
      <c r="C40">
        <v>78</v>
      </c>
      <c r="F40">
        <v>8</v>
      </c>
      <c r="G40">
        <v>367</v>
      </c>
      <c r="H40">
        <v>21</v>
      </c>
      <c r="I40" s="11">
        <f t="shared" ref="I40:I86" si="4">G40/H40</f>
        <v>17.476190476190474</v>
      </c>
    </row>
    <row r="41" spans="1:9" x14ac:dyDescent="0.25">
      <c r="A41" t="s">
        <v>58</v>
      </c>
      <c r="B41" s="2" t="s">
        <v>68</v>
      </c>
      <c r="C41">
        <v>24</v>
      </c>
      <c r="F41">
        <v>3</v>
      </c>
      <c r="G41">
        <v>112</v>
      </c>
      <c r="H41">
        <v>6</v>
      </c>
      <c r="I41" s="11">
        <f t="shared" si="4"/>
        <v>18.666666666666668</v>
      </c>
    </row>
    <row r="42" spans="1:9" x14ac:dyDescent="0.25">
      <c r="A42" t="s">
        <v>80</v>
      </c>
      <c r="B42" s="2" t="s">
        <v>68</v>
      </c>
      <c r="C42">
        <v>22</v>
      </c>
      <c r="F42">
        <v>0</v>
      </c>
      <c r="G42">
        <v>114</v>
      </c>
      <c r="H42">
        <v>5</v>
      </c>
      <c r="I42" s="11">
        <f t="shared" si="4"/>
        <v>22.8</v>
      </c>
    </row>
    <row r="43" spans="1:9" x14ac:dyDescent="0.25">
      <c r="A43" t="s">
        <v>61</v>
      </c>
      <c r="B43" s="2" t="s">
        <v>68</v>
      </c>
      <c r="C43">
        <v>40</v>
      </c>
      <c r="F43">
        <v>4</v>
      </c>
      <c r="G43">
        <v>186</v>
      </c>
      <c r="H43">
        <v>8</v>
      </c>
      <c r="I43" s="11">
        <f t="shared" si="4"/>
        <v>23.25</v>
      </c>
    </row>
    <row r="44" spans="1:9" x14ac:dyDescent="0.25">
      <c r="A44" t="s">
        <v>63</v>
      </c>
      <c r="B44" s="2" t="s">
        <v>68</v>
      </c>
      <c r="C44">
        <v>61</v>
      </c>
      <c r="F44">
        <v>9</v>
      </c>
      <c r="G44">
        <v>272</v>
      </c>
      <c r="H44">
        <v>8</v>
      </c>
      <c r="I44" s="11">
        <f t="shared" si="4"/>
        <v>34</v>
      </c>
    </row>
    <row r="45" spans="1:9" x14ac:dyDescent="0.25">
      <c r="A45" t="s">
        <v>66</v>
      </c>
      <c r="B45" s="2" t="s">
        <v>68</v>
      </c>
      <c r="C45">
        <v>36</v>
      </c>
      <c r="F45">
        <v>0</v>
      </c>
      <c r="G45">
        <v>215</v>
      </c>
      <c r="H45">
        <v>4</v>
      </c>
      <c r="I45" s="11">
        <f t="shared" si="4"/>
        <v>53.75</v>
      </c>
    </row>
    <row r="46" spans="1:9" x14ac:dyDescent="0.25">
      <c r="A46" t="s">
        <v>62</v>
      </c>
      <c r="B46" s="2" t="s">
        <v>68</v>
      </c>
      <c r="C46">
        <v>11</v>
      </c>
      <c r="F46">
        <v>1</v>
      </c>
      <c r="G46">
        <v>71</v>
      </c>
      <c r="H46">
        <v>6</v>
      </c>
      <c r="I46" s="11">
        <f t="shared" si="4"/>
        <v>11.833333333333334</v>
      </c>
    </row>
    <row r="47" spans="1:9" x14ac:dyDescent="0.25">
      <c r="A47" t="s">
        <v>81</v>
      </c>
      <c r="B47" s="2" t="s">
        <v>68</v>
      </c>
      <c r="C47">
        <v>13</v>
      </c>
      <c r="F47">
        <v>5</v>
      </c>
      <c r="G47">
        <v>25</v>
      </c>
      <c r="H47">
        <v>2</v>
      </c>
      <c r="I47" s="11">
        <f t="shared" si="4"/>
        <v>12.5</v>
      </c>
    </row>
    <row r="48" spans="1:9" x14ac:dyDescent="0.25">
      <c r="A48" t="s">
        <v>82</v>
      </c>
      <c r="B48" s="2" t="s">
        <v>68</v>
      </c>
      <c r="C48">
        <v>17</v>
      </c>
      <c r="F48">
        <v>1</v>
      </c>
      <c r="G48">
        <v>113</v>
      </c>
      <c r="H48">
        <v>2</v>
      </c>
      <c r="I48" s="11">
        <f t="shared" si="4"/>
        <v>56.5</v>
      </c>
    </row>
    <row r="49" spans="1:9" x14ac:dyDescent="0.25">
      <c r="A49" t="s">
        <v>59</v>
      </c>
      <c r="B49" s="2" t="s">
        <v>68</v>
      </c>
      <c r="C49">
        <v>15</v>
      </c>
      <c r="F49">
        <v>1</v>
      </c>
      <c r="G49">
        <v>69</v>
      </c>
      <c r="H49">
        <v>3</v>
      </c>
      <c r="I49" s="11">
        <f t="shared" si="4"/>
        <v>23</v>
      </c>
    </row>
    <row r="51" spans="1:9" x14ac:dyDescent="0.25">
      <c r="A51" t="s">
        <v>83</v>
      </c>
      <c r="B51" s="2" t="s">
        <v>84</v>
      </c>
      <c r="C51">
        <v>41</v>
      </c>
      <c r="F51">
        <v>1</v>
      </c>
      <c r="G51">
        <v>225</v>
      </c>
      <c r="H51">
        <v>10</v>
      </c>
      <c r="I51" s="11">
        <f t="shared" si="4"/>
        <v>22.5</v>
      </c>
    </row>
    <row r="52" spans="1:9" x14ac:dyDescent="0.25">
      <c r="A52" t="s">
        <v>85</v>
      </c>
      <c r="B52" s="2" t="s">
        <v>84</v>
      </c>
      <c r="C52">
        <v>38</v>
      </c>
      <c r="E52">
        <v>3</v>
      </c>
      <c r="F52">
        <v>4</v>
      </c>
      <c r="G52">
        <v>201</v>
      </c>
      <c r="H52">
        <v>8</v>
      </c>
      <c r="I52" s="11">
        <f t="shared" si="4"/>
        <v>25.125</v>
      </c>
    </row>
    <row r="53" spans="1:9" x14ac:dyDescent="0.25">
      <c r="A53" t="s">
        <v>86</v>
      </c>
      <c r="B53" s="2" t="s">
        <v>84</v>
      </c>
      <c r="C53">
        <v>12</v>
      </c>
      <c r="F53">
        <v>1</v>
      </c>
      <c r="G53">
        <v>64</v>
      </c>
      <c r="H53">
        <v>9</v>
      </c>
      <c r="I53" s="11">
        <f t="shared" si="4"/>
        <v>7.1111111111111107</v>
      </c>
    </row>
    <row r="55" spans="1:9" x14ac:dyDescent="0.25">
      <c r="A55" t="s">
        <v>96</v>
      </c>
      <c r="B55" s="2" t="s">
        <v>90</v>
      </c>
      <c r="C55">
        <v>47</v>
      </c>
      <c r="G55">
        <v>173</v>
      </c>
      <c r="H55">
        <v>13</v>
      </c>
      <c r="I55" s="11">
        <f t="shared" si="4"/>
        <v>13.307692307692308</v>
      </c>
    </row>
    <row r="56" spans="1:9" x14ac:dyDescent="0.25">
      <c r="A56" t="s">
        <v>93</v>
      </c>
      <c r="B56" s="2" t="s">
        <v>90</v>
      </c>
      <c r="C56">
        <v>48</v>
      </c>
      <c r="G56">
        <v>228</v>
      </c>
      <c r="H56">
        <v>12</v>
      </c>
      <c r="I56" s="11">
        <f t="shared" si="4"/>
        <v>19</v>
      </c>
    </row>
    <row r="57" spans="1:9" x14ac:dyDescent="0.25">
      <c r="A57" t="s">
        <v>97</v>
      </c>
      <c r="B57" s="2" t="s">
        <v>90</v>
      </c>
      <c r="C57">
        <v>22</v>
      </c>
      <c r="G57">
        <v>50</v>
      </c>
      <c r="H57">
        <v>9</v>
      </c>
      <c r="I57" s="11">
        <f t="shared" si="4"/>
        <v>5.5555555555555554</v>
      </c>
    </row>
    <row r="58" spans="1:9" x14ac:dyDescent="0.25">
      <c r="A58" t="s">
        <v>95</v>
      </c>
      <c r="B58" s="2" t="s">
        <v>90</v>
      </c>
      <c r="C58">
        <v>13</v>
      </c>
      <c r="G58">
        <v>44</v>
      </c>
      <c r="H58">
        <v>8</v>
      </c>
      <c r="I58" s="11">
        <f t="shared" si="4"/>
        <v>5.5</v>
      </c>
    </row>
    <row r="59" spans="1:9" x14ac:dyDescent="0.25">
      <c r="A59" t="s">
        <v>91</v>
      </c>
      <c r="B59" s="2" t="s">
        <v>90</v>
      </c>
      <c r="C59">
        <v>29</v>
      </c>
      <c r="G59">
        <v>93</v>
      </c>
      <c r="H59">
        <v>7</v>
      </c>
      <c r="I59" s="11">
        <f t="shared" si="4"/>
        <v>13.285714285714286</v>
      </c>
    </row>
    <row r="61" spans="1:9" x14ac:dyDescent="0.25">
      <c r="A61" t="s">
        <v>105</v>
      </c>
      <c r="B61" s="13" t="s">
        <v>102</v>
      </c>
      <c r="C61" s="14">
        <v>42</v>
      </c>
      <c r="G61" s="14">
        <v>218</v>
      </c>
      <c r="H61" s="14">
        <v>13</v>
      </c>
      <c r="I61" s="11">
        <f t="shared" si="4"/>
        <v>16.76923076923077</v>
      </c>
    </row>
    <row r="62" spans="1:9" x14ac:dyDescent="0.25">
      <c r="A62" t="s">
        <v>106</v>
      </c>
      <c r="B62" s="13" t="s">
        <v>102</v>
      </c>
      <c r="C62" s="14">
        <v>13</v>
      </c>
      <c r="G62" s="14">
        <v>54</v>
      </c>
      <c r="H62" s="14">
        <v>3</v>
      </c>
      <c r="I62" s="11">
        <f t="shared" si="4"/>
        <v>18</v>
      </c>
    </row>
    <row r="63" spans="1:9" x14ac:dyDescent="0.25">
      <c r="A63" t="s">
        <v>104</v>
      </c>
      <c r="B63" s="13" t="s">
        <v>102</v>
      </c>
      <c r="C63" s="14">
        <v>42</v>
      </c>
      <c r="G63" s="14">
        <v>239</v>
      </c>
      <c r="H63" s="14">
        <v>7</v>
      </c>
      <c r="I63" s="11">
        <f t="shared" si="4"/>
        <v>34.142857142857146</v>
      </c>
    </row>
    <row r="64" spans="1:9" x14ac:dyDescent="0.25">
      <c r="A64" t="s">
        <v>107</v>
      </c>
      <c r="B64" s="13" t="s">
        <v>102</v>
      </c>
      <c r="C64" s="14">
        <v>39.5</v>
      </c>
      <c r="G64" s="14">
        <v>210</v>
      </c>
      <c r="H64" s="14">
        <v>6</v>
      </c>
      <c r="I64" s="11">
        <f t="shared" si="4"/>
        <v>35</v>
      </c>
    </row>
    <row r="65" spans="1:14" x14ac:dyDescent="0.25">
      <c r="A65" t="s">
        <v>108</v>
      </c>
      <c r="B65" s="13" t="s">
        <v>102</v>
      </c>
      <c r="C65" s="14">
        <v>33</v>
      </c>
      <c r="G65" s="14">
        <v>237</v>
      </c>
      <c r="H65" s="14">
        <v>5</v>
      </c>
      <c r="I65" s="11">
        <f t="shared" si="4"/>
        <v>47.4</v>
      </c>
    </row>
    <row r="67" spans="1:14" x14ac:dyDescent="0.25">
      <c r="A67" t="s">
        <v>113</v>
      </c>
      <c r="B67" s="13" t="s">
        <v>110</v>
      </c>
      <c r="C67">
        <v>20</v>
      </c>
      <c r="F67">
        <v>10</v>
      </c>
      <c r="G67">
        <v>36</v>
      </c>
      <c r="H67">
        <v>7</v>
      </c>
      <c r="I67" s="11">
        <f t="shared" si="4"/>
        <v>5.1428571428571432</v>
      </c>
    </row>
    <row r="68" spans="1:14" x14ac:dyDescent="0.25">
      <c r="A68" t="s">
        <v>114</v>
      </c>
      <c r="B68" s="13" t="s">
        <v>110</v>
      </c>
      <c r="C68">
        <v>43</v>
      </c>
      <c r="E68">
        <v>4</v>
      </c>
      <c r="F68">
        <v>10</v>
      </c>
      <c r="G68">
        <v>112</v>
      </c>
      <c r="H68">
        <v>17</v>
      </c>
      <c r="I68" s="11">
        <f t="shared" si="4"/>
        <v>6.5882352941176467</v>
      </c>
    </row>
    <row r="69" spans="1:14" x14ac:dyDescent="0.25">
      <c r="A69" t="s">
        <v>115</v>
      </c>
      <c r="B69" s="13" t="s">
        <v>110</v>
      </c>
      <c r="C69">
        <v>13</v>
      </c>
      <c r="F69">
        <v>3</v>
      </c>
      <c r="G69">
        <v>45</v>
      </c>
      <c r="H69">
        <v>5</v>
      </c>
      <c r="I69" s="11">
        <f t="shared" si="4"/>
        <v>9</v>
      </c>
    </row>
    <row r="70" spans="1:14" x14ac:dyDescent="0.25">
      <c r="A70" t="s">
        <v>116</v>
      </c>
      <c r="B70" s="13" t="s">
        <v>110</v>
      </c>
      <c r="C70">
        <v>36</v>
      </c>
      <c r="E70">
        <v>2</v>
      </c>
      <c r="F70">
        <v>8</v>
      </c>
      <c r="G70">
        <v>95</v>
      </c>
      <c r="H70">
        <v>10</v>
      </c>
      <c r="I70" s="11">
        <f t="shared" si="4"/>
        <v>9.5</v>
      </c>
    </row>
    <row r="71" spans="1:14" x14ac:dyDescent="0.25">
      <c r="A71" t="s">
        <v>117</v>
      </c>
      <c r="B71" s="13" t="s">
        <v>110</v>
      </c>
      <c r="C71">
        <v>18</v>
      </c>
      <c r="E71">
        <v>1</v>
      </c>
      <c r="F71">
        <v>1</v>
      </c>
      <c r="G71">
        <v>76</v>
      </c>
      <c r="H71">
        <v>6</v>
      </c>
      <c r="I71" s="11">
        <f t="shared" si="4"/>
        <v>12.666666666666666</v>
      </c>
    </row>
    <row r="72" spans="1:14" x14ac:dyDescent="0.25">
      <c r="A72" t="s">
        <v>118</v>
      </c>
      <c r="B72" s="13" t="s">
        <v>110</v>
      </c>
      <c r="C72">
        <v>19</v>
      </c>
      <c r="E72">
        <v>4</v>
      </c>
      <c r="F72">
        <v>2</v>
      </c>
      <c r="G72">
        <v>69</v>
      </c>
      <c r="H72">
        <v>5</v>
      </c>
      <c r="I72" s="11">
        <f t="shared" si="4"/>
        <v>13.8</v>
      </c>
    </row>
    <row r="73" spans="1:14" x14ac:dyDescent="0.25">
      <c r="A73" t="s">
        <v>119</v>
      </c>
      <c r="B73" s="13" t="s">
        <v>110</v>
      </c>
      <c r="C73">
        <v>35</v>
      </c>
      <c r="E73">
        <v>5</v>
      </c>
      <c r="F73">
        <v>2</v>
      </c>
      <c r="G73">
        <v>144</v>
      </c>
      <c r="H73">
        <v>8</v>
      </c>
      <c r="I73" s="11">
        <f t="shared" si="4"/>
        <v>18</v>
      </c>
    </row>
    <row r="75" spans="1:14" x14ac:dyDescent="0.25">
      <c r="A75" t="s">
        <v>122</v>
      </c>
      <c r="B75" s="13" t="s">
        <v>121</v>
      </c>
      <c r="C75">
        <v>75</v>
      </c>
      <c r="E75">
        <v>3</v>
      </c>
      <c r="F75">
        <v>4</v>
      </c>
      <c r="G75">
        <v>384</v>
      </c>
      <c r="H75">
        <v>12</v>
      </c>
      <c r="I75" s="11">
        <f t="shared" si="4"/>
        <v>32</v>
      </c>
    </row>
    <row r="77" spans="1:14" x14ac:dyDescent="0.25">
      <c r="A77" t="s">
        <v>131</v>
      </c>
      <c r="B77" s="13" t="s">
        <v>126</v>
      </c>
      <c r="C77">
        <v>49</v>
      </c>
      <c r="E77">
        <v>5</v>
      </c>
      <c r="F77">
        <v>6</v>
      </c>
      <c r="G77">
        <v>193</v>
      </c>
      <c r="H77">
        <v>16</v>
      </c>
      <c r="I77" s="11">
        <f t="shared" si="4"/>
        <v>12.0625</v>
      </c>
      <c r="K77" s="12">
        <f t="shared" ref="K77:K79" si="5">(G77*6)/((C77*6)+E77)</f>
        <v>3.8729096989966556</v>
      </c>
      <c r="L77" s="12">
        <f t="shared" ref="L77:L79" si="6">((C77*6)+E77)/H77</f>
        <v>18.6875</v>
      </c>
      <c r="N77" s="17" t="s">
        <v>143</v>
      </c>
    </row>
    <row r="78" spans="1:14" x14ac:dyDescent="0.25">
      <c r="A78" t="s">
        <v>129</v>
      </c>
      <c r="B78" t="s">
        <v>126</v>
      </c>
      <c r="C78">
        <v>28</v>
      </c>
      <c r="F78">
        <v>6</v>
      </c>
      <c r="G78">
        <v>110</v>
      </c>
      <c r="H78">
        <v>8</v>
      </c>
      <c r="I78" s="11">
        <f t="shared" si="4"/>
        <v>13.75</v>
      </c>
      <c r="K78" s="12">
        <f t="shared" si="5"/>
        <v>3.9285714285714284</v>
      </c>
      <c r="L78" s="12">
        <f t="shared" si="6"/>
        <v>21</v>
      </c>
      <c r="N78" s="17" t="s">
        <v>144</v>
      </c>
    </row>
    <row r="79" spans="1:14" x14ac:dyDescent="0.25">
      <c r="A79" t="s">
        <v>127</v>
      </c>
      <c r="B79" s="13" t="s">
        <v>126</v>
      </c>
      <c r="C79">
        <v>38</v>
      </c>
      <c r="F79">
        <v>5</v>
      </c>
      <c r="G79">
        <v>182</v>
      </c>
      <c r="H79">
        <v>8</v>
      </c>
      <c r="I79" s="11">
        <f t="shared" si="4"/>
        <v>22.75</v>
      </c>
      <c r="K79" s="12">
        <f t="shared" si="5"/>
        <v>4.7894736842105265</v>
      </c>
      <c r="L79" s="12">
        <f t="shared" si="6"/>
        <v>28.5</v>
      </c>
      <c r="N79" s="17" t="s">
        <v>145</v>
      </c>
    </row>
    <row r="81" spans="1:14" x14ac:dyDescent="0.25">
      <c r="A81" t="s">
        <v>136</v>
      </c>
      <c r="B81" s="13" t="s">
        <v>133</v>
      </c>
      <c r="C81">
        <v>71</v>
      </c>
      <c r="F81">
        <v>6</v>
      </c>
      <c r="G81">
        <v>261</v>
      </c>
      <c r="H81">
        <v>18</v>
      </c>
      <c r="I81" s="11">
        <f t="shared" si="4"/>
        <v>14.5</v>
      </c>
      <c r="K81" s="12">
        <f t="shared" ref="K81:K86" si="7">(G81*6)/((C81*6)+E81)</f>
        <v>3.676056338028169</v>
      </c>
      <c r="L81" s="12">
        <f t="shared" ref="L81:L86" si="8">((C81*6)+E81)/H81</f>
        <v>23.666666666666668</v>
      </c>
      <c r="N81" s="17" t="s">
        <v>146</v>
      </c>
    </row>
    <row r="82" spans="1:14" x14ac:dyDescent="0.25">
      <c r="A82" t="s">
        <v>139</v>
      </c>
      <c r="B82" s="13" t="s">
        <v>133</v>
      </c>
      <c r="C82">
        <v>51</v>
      </c>
      <c r="E82">
        <v>5</v>
      </c>
      <c r="F82">
        <v>8</v>
      </c>
      <c r="G82">
        <v>193</v>
      </c>
      <c r="H82">
        <v>11</v>
      </c>
      <c r="I82" s="11">
        <f t="shared" si="4"/>
        <v>17.545454545454547</v>
      </c>
      <c r="K82" s="12">
        <f t="shared" si="7"/>
        <v>3.7234726688102895</v>
      </c>
      <c r="L82" s="12">
        <f t="shared" si="8"/>
        <v>28.272727272727273</v>
      </c>
      <c r="N82" s="17" t="s">
        <v>147</v>
      </c>
    </row>
    <row r="83" spans="1:14" x14ac:dyDescent="0.25">
      <c r="A83" t="s">
        <v>132</v>
      </c>
      <c r="B83" s="13" t="s">
        <v>133</v>
      </c>
      <c r="C83">
        <v>56</v>
      </c>
      <c r="F83">
        <v>4</v>
      </c>
      <c r="G83">
        <v>266</v>
      </c>
      <c r="H83">
        <v>11</v>
      </c>
      <c r="I83" s="11">
        <f t="shared" si="4"/>
        <v>24.181818181818183</v>
      </c>
      <c r="K83" s="12">
        <f t="shared" si="7"/>
        <v>4.75</v>
      </c>
      <c r="L83" s="12">
        <f t="shared" si="8"/>
        <v>30.545454545454547</v>
      </c>
      <c r="N83" s="17" t="s">
        <v>148</v>
      </c>
    </row>
    <row r="84" spans="1:14" x14ac:dyDescent="0.25">
      <c r="A84" t="s">
        <v>134</v>
      </c>
      <c r="B84" s="13" t="s">
        <v>133</v>
      </c>
      <c r="C84">
        <v>21</v>
      </c>
      <c r="F84">
        <v>0</v>
      </c>
      <c r="G84">
        <v>113</v>
      </c>
      <c r="H84">
        <v>8</v>
      </c>
      <c r="I84" s="11">
        <f t="shared" si="4"/>
        <v>14.125</v>
      </c>
      <c r="K84" s="12">
        <f t="shared" si="7"/>
        <v>5.3809523809523814</v>
      </c>
      <c r="L84" s="12">
        <f t="shared" si="8"/>
        <v>15.75</v>
      </c>
      <c r="N84" s="17" t="s">
        <v>149</v>
      </c>
    </row>
    <row r="85" spans="1:14" x14ac:dyDescent="0.25">
      <c r="A85" t="s">
        <v>140</v>
      </c>
      <c r="B85" s="13" t="s">
        <v>133</v>
      </c>
      <c r="C85">
        <v>29</v>
      </c>
      <c r="F85">
        <v>4</v>
      </c>
      <c r="G85">
        <v>121</v>
      </c>
      <c r="H85">
        <v>7</v>
      </c>
      <c r="I85" s="11">
        <f t="shared" si="4"/>
        <v>17.285714285714285</v>
      </c>
      <c r="K85" s="12">
        <f t="shared" si="7"/>
        <v>4.1724137931034484</v>
      </c>
      <c r="L85" s="12">
        <f t="shared" si="8"/>
        <v>24.857142857142858</v>
      </c>
      <c r="N85" s="17" t="s">
        <v>150</v>
      </c>
    </row>
    <row r="86" spans="1:14" x14ac:dyDescent="0.25">
      <c r="A86" t="s">
        <v>141</v>
      </c>
      <c r="B86" s="13" t="s">
        <v>133</v>
      </c>
      <c r="C86">
        <v>33</v>
      </c>
      <c r="F86">
        <v>4</v>
      </c>
      <c r="G86">
        <v>137</v>
      </c>
      <c r="H86">
        <v>7</v>
      </c>
      <c r="I86" s="11">
        <f t="shared" si="4"/>
        <v>19.571428571428573</v>
      </c>
      <c r="K86" s="12">
        <f t="shared" si="7"/>
        <v>4.1515151515151514</v>
      </c>
      <c r="L86" s="12">
        <f t="shared" si="8"/>
        <v>28.285714285714285</v>
      </c>
      <c r="N86" s="17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75" zoomScaleNormal="75" workbookViewId="0">
      <pane ySplit="5" topLeftCell="A6" activePane="bottomLeft" state="frozen"/>
      <selection pane="bottomLeft" activeCell="N11" sqref="N11"/>
    </sheetView>
  </sheetViews>
  <sheetFormatPr defaultRowHeight="15" x14ac:dyDescent="0.25"/>
  <cols>
    <col min="1" max="1" width="18" bestFit="1" customWidth="1"/>
    <col min="2" max="2" width="19.140625" bestFit="1" customWidth="1"/>
  </cols>
  <sheetData>
    <row r="1" spans="1:15" x14ac:dyDescent="0.25">
      <c r="D1" s="9"/>
      <c r="E1" s="9"/>
      <c r="F1" s="9"/>
      <c r="G1" s="9"/>
    </row>
    <row r="2" spans="1:15" x14ac:dyDescent="0.25">
      <c r="D2" s="9"/>
      <c r="E2" s="9"/>
      <c r="F2" s="9"/>
      <c r="G2" s="9"/>
    </row>
    <row r="3" spans="1:15" x14ac:dyDescent="0.25">
      <c r="B3" s="1"/>
      <c r="C3" s="2"/>
      <c r="D3" s="4"/>
      <c r="E3" s="4"/>
      <c r="F3" s="4"/>
      <c r="G3" s="4"/>
      <c r="H3" s="3"/>
    </row>
    <row r="4" spans="1:15" x14ac:dyDescent="0.25">
      <c r="A4" s="1" t="s">
        <v>173</v>
      </c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J4">
        <v>100</v>
      </c>
      <c r="K4">
        <v>50</v>
      </c>
    </row>
    <row r="6" spans="1:15" x14ac:dyDescent="0.25">
      <c r="A6" t="s">
        <v>46</v>
      </c>
      <c r="B6" s="2" t="s">
        <v>55</v>
      </c>
      <c r="D6" s="9">
        <v>7</v>
      </c>
      <c r="E6" s="9">
        <v>2</v>
      </c>
      <c r="F6" s="9">
        <v>325</v>
      </c>
      <c r="G6" s="9" t="s">
        <v>56</v>
      </c>
      <c r="H6" s="3">
        <f t="shared" ref="H6:H13" si="0">F6/(D6-E6)</f>
        <v>65</v>
      </c>
      <c r="J6">
        <v>1</v>
      </c>
      <c r="K6">
        <v>1</v>
      </c>
    </row>
    <row r="7" spans="1:15" x14ac:dyDescent="0.25">
      <c r="A7" t="s">
        <v>58</v>
      </c>
      <c r="B7" s="2" t="s">
        <v>68</v>
      </c>
      <c r="D7" s="9">
        <v>5</v>
      </c>
      <c r="E7" s="9">
        <v>1</v>
      </c>
      <c r="F7" s="9">
        <v>247</v>
      </c>
      <c r="G7" s="9">
        <v>100</v>
      </c>
      <c r="H7" s="3">
        <f t="shared" si="0"/>
        <v>61.75</v>
      </c>
      <c r="J7" s="9">
        <v>1</v>
      </c>
      <c r="K7" s="9">
        <v>0</v>
      </c>
    </row>
    <row r="8" spans="1:15" x14ac:dyDescent="0.25">
      <c r="A8" t="s">
        <v>132</v>
      </c>
      <c r="B8" t="s">
        <v>133</v>
      </c>
      <c r="C8">
        <v>9</v>
      </c>
      <c r="D8" s="9">
        <v>9</v>
      </c>
      <c r="E8" s="9">
        <v>3</v>
      </c>
      <c r="F8" s="9">
        <v>314</v>
      </c>
      <c r="G8" s="9">
        <v>65</v>
      </c>
      <c r="H8" s="3">
        <f t="shared" si="0"/>
        <v>52.333333333333336</v>
      </c>
      <c r="J8">
        <v>0</v>
      </c>
      <c r="K8">
        <v>3</v>
      </c>
    </row>
    <row r="9" spans="1:15" x14ac:dyDescent="0.25">
      <c r="A9" t="s">
        <v>123</v>
      </c>
      <c r="B9" s="2" t="s">
        <v>124</v>
      </c>
      <c r="D9" s="9">
        <v>11</v>
      </c>
      <c r="E9" s="9">
        <v>1</v>
      </c>
      <c r="F9" s="9">
        <v>445</v>
      </c>
      <c r="G9" s="9">
        <v>107</v>
      </c>
      <c r="H9" s="3">
        <f t="shared" si="0"/>
        <v>44.5</v>
      </c>
      <c r="J9">
        <v>1</v>
      </c>
      <c r="K9">
        <v>1</v>
      </c>
    </row>
    <row r="10" spans="1:15" x14ac:dyDescent="0.25">
      <c r="A10" t="s">
        <v>134</v>
      </c>
      <c r="B10" t="s">
        <v>133</v>
      </c>
      <c r="C10">
        <v>9</v>
      </c>
      <c r="D10" s="9">
        <v>9</v>
      </c>
      <c r="E10" s="9">
        <v>2</v>
      </c>
      <c r="F10" s="9">
        <v>308</v>
      </c>
      <c r="G10" s="9">
        <v>79</v>
      </c>
      <c r="H10" s="3">
        <f t="shared" si="0"/>
        <v>44</v>
      </c>
      <c r="J10">
        <v>0</v>
      </c>
      <c r="K10">
        <v>2</v>
      </c>
    </row>
    <row r="11" spans="1:15" x14ac:dyDescent="0.25">
      <c r="A11" t="s">
        <v>135</v>
      </c>
      <c r="B11" t="s">
        <v>133</v>
      </c>
      <c r="C11">
        <v>7</v>
      </c>
      <c r="D11" s="9">
        <v>6</v>
      </c>
      <c r="E11" s="9">
        <v>0</v>
      </c>
      <c r="F11" s="9">
        <v>226</v>
      </c>
      <c r="G11" s="9">
        <v>98</v>
      </c>
      <c r="H11" s="3">
        <f t="shared" si="0"/>
        <v>37.666666666666664</v>
      </c>
      <c r="J11">
        <v>0</v>
      </c>
      <c r="K11">
        <v>1</v>
      </c>
    </row>
    <row r="12" spans="1:15" x14ac:dyDescent="0.25">
      <c r="A12" s="2" t="s">
        <v>11</v>
      </c>
      <c r="B12" s="2" t="s">
        <v>45</v>
      </c>
      <c r="C12" s="6">
        <v>9</v>
      </c>
      <c r="D12" s="15">
        <v>9</v>
      </c>
      <c r="E12" s="16">
        <v>2</v>
      </c>
      <c r="F12" s="15">
        <v>215</v>
      </c>
      <c r="G12" s="15">
        <v>80</v>
      </c>
      <c r="H12" s="3">
        <f t="shared" si="0"/>
        <v>30.714285714285715</v>
      </c>
      <c r="J12">
        <v>0</v>
      </c>
      <c r="K12">
        <v>2</v>
      </c>
    </row>
    <row r="13" spans="1:15" x14ac:dyDescent="0.25">
      <c r="A13" t="s">
        <v>60</v>
      </c>
      <c r="B13" s="2" t="s">
        <v>68</v>
      </c>
      <c r="D13" s="9">
        <v>10</v>
      </c>
      <c r="E13" s="9">
        <v>0</v>
      </c>
      <c r="F13" s="9">
        <v>276</v>
      </c>
      <c r="G13" s="9">
        <v>47</v>
      </c>
      <c r="H13" s="3">
        <f t="shared" si="0"/>
        <v>27.6</v>
      </c>
      <c r="J13" s="9">
        <v>0</v>
      </c>
      <c r="K13" s="9">
        <v>0</v>
      </c>
      <c r="O13">
        <f>16*0.15*5</f>
        <v>12</v>
      </c>
    </row>
    <row r="14" spans="1:15" x14ac:dyDescent="0.25">
      <c r="A14" s="2"/>
      <c r="B14" s="2"/>
      <c r="C14" s="6"/>
      <c r="D14" s="15"/>
      <c r="E14" s="16"/>
      <c r="F14" s="15"/>
      <c r="G14" s="15"/>
      <c r="H14" s="3"/>
    </row>
    <row r="15" spans="1:15" x14ac:dyDescent="0.25">
      <c r="A15" s="2" t="s">
        <v>7</v>
      </c>
      <c r="B15" s="2" t="s">
        <v>45</v>
      </c>
      <c r="C15" s="6">
        <v>3</v>
      </c>
      <c r="D15" s="15">
        <v>3</v>
      </c>
      <c r="E15" s="16">
        <v>1</v>
      </c>
      <c r="F15" s="15">
        <v>359</v>
      </c>
      <c r="G15" s="15">
        <v>143</v>
      </c>
      <c r="H15" s="3">
        <f t="shared" ref="H15:H33" si="1">F15/(D15-E15)</f>
        <v>179.5</v>
      </c>
      <c r="J15">
        <v>2</v>
      </c>
      <c r="K15">
        <v>1</v>
      </c>
    </row>
    <row r="16" spans="1:15" x14ac:dyDescent="0.25">
      <c r="A16" t="s">
        <v>59</v>
      </c>
      <c r="B16" s="2" t="s">
        <v>68</v>
      </c>
      <c r="D16" s="9">
        <v>5</v>
      </c>
      <c r="E16" s="9">
        <v>1</v>
      </c>
      <c r="F16" s="9">
        <v>156</v>
      </c>
      <c r="G16" s="9">
        <v>54</v>
      </c>
      <c r="H16" s="3">
        <f t="shared" si="1"/>
        <v>39</v>
      </c>
      <c r="J16" s="9">
        <v>0</v>
      </c>
      <c r="K16" s="9">
        <v>2</v>
      </c>
    </row>
    <row r="17" spans="1:11" x14ac:dyDescent="0.25">
      <c r="A17" t="s">
        <v>109</v>
      </c>
      <c r="B17" s="2" t="s">
        <v>110</v>
      </c>
      <c r="D17" s="9">
        <v>5</v>
      </c>
      <c r="E17" s="9">
        <v>1</v>
      </c>
      <c r="F17" s="9">
        <v>142</v>
      </c>
      <c r="G17" s="9">
        <v>75</v>
      </c>
      <c r="H17" s="3">
        <f t="shared" si="1"/>
        <v>35.5</v>
      </c>
      <c r="J17">
        <v>0</v>
      </c>
      <c r="K17">
        <v>1</v>
      </c>
    </row>
    <row r="18" spans="1:11" x14ac:dyDescent="0.25">
      <c r="A18" t="s">
        <v>136</v>
      </c>
      <c r="B18" t="s">
        <v>133</v>
      </c>
      <c r="C18">
        <v>10</v>
      </c>
      <c r="D18" s="9">
        <v>8</v>
      </c>
      <c r="E18" s="9">
        <v>3</v>
      </c>
      <c r="F18" s="9">
        <v>172</v>
      </c>
      <c r="G18" s="9">
        <v>63</v>
      </c>
      <c r="H18" s="3">
        <f t="shared" si="1"/>
        <v>34.4</v>
      </c>
      <c r="J18">
        <v>0</v>
      </c>
      <c r="K18">
        <v>1</v>
      </c>
    </row>
    <row r="19" spans="1:11" x14ac:dyDescent="0.25">
      <c r="A19" s="2" t="s">
        <v>12</v>
      </c>
      <c r="B19" s="2" t="s">
        <v>45</v>
      </c>
      <c r="C19" s="6">
        <v>5</v>
      </c>
      <c r="D19" s="15">
        <v>4</v>
      </c>
      <c r="E19" s="16">
        <v>0</v>
      </c>
      <c r="F19" s="15">
        <v>117</v>
      </c>
      <c r="G19" s="15">
        <v>58</v>
      </c>
      <c r="H19" s="3">
        <f t="shared" si="1"/>
        <v>29.25</v>
      </c>
      <c r="J19">
        <v>0</v>
      </c>
      <c r="K19">
        <v>1</v>
      </c>
    </row>
    <row r="20" spans="1:11" x14ac:dyDescent="0.25">
      <c r="A20" s="2" t="s">
        <v>13</v>
      </c>
      <c r="B20" s="2" t="s">
        <v>45</v>
      </c>
      <c r="C20" s="6">
        <v>5</v>
      </c>
      <c r="D20" s="15">
        <v>5</v>
      </c>
      <c r="E20" s="16">
        <v>0</v>
      </c>
      <c r="F20" s="15">
        <v>146</v>
      </c>
      <c r="G20" s="15">
        <v>81</v>
      </c>
      <c r="H20" s="3">
        <f t="shared" si="1"/>
        <v>29.2</v>
      </c>
      <c r="J20">
        <v>0</v>
      </c>
      <c r="K20">
        <v>1</v>
      </c>
    </row>
    <row r="21" spans="1:11" x14ac:dyDescent="0.25">
      <c r="A21" t="s">
        <v>111</v>
      </c>
      <c r="B21" s="2" t="s">
        <v>110</v>
      </c>
      <c r="D21" s="9">
        <v>5</v>
      </c>
      <c r="E21" s="9">
        <v>0</v>
      </c>
      <c r="F21" s="9">
        <v>139</v>
      </c>
      <c r="G21" s="9">
        <v>71</v>
      </c>
      <c r="H21" s="3">
        <f t="shared" si="1"/>
        <v>27.8</v>
      </c>
      <c r="J21">
        <v>0</v>
      </c>
      <c r="K21">
        <v>2</v>
      </c>
    </row>
    <row r="22" spans="1:11" x14ac:dyDescent="0.25">
      <c r="A22" t="s">
        <v>112</v>
      </c>
      <c r="B22" s="2" t="s">
        <v>110</v>
      </c>
      <c r="D22" s="9">
        <v>8</v>
      </c>
      <c r="E22" s="9">
        <v>0</v>
      </c>
      <c r="F22" s="9">
        <v>196</v>
      </c>
      <c r="G22" s="9">
        <v>68</v>
      </c>
      <c r="H22" s="3">
        <f t="shared" si="1"/>
        <v>24.5</v>
      </c>
      <c r="J22">
        <v>0</v>
      </c>
      <c r="K22">
        <v>1</v>
      </c>
    </row>
    <row r="23" spans="1:11" x14ac:dyDescent="0.25">
      <c r="A23" t="s">
        <v>137</v>
      </c>
      <c r="B23" t="s">
        <v>133</v>
      </c>
      <c r="C23">
        <v>8</v>
      </c>
      <c r="D23" s="9">
        <v>7</v>
      </c>
      <c r="E23" s="9">
        <v>1</v>
      </c>
      <c r="F23" s="9">
        <v>135</v>
      </c>
      <c r="G23" s="9" t="s">
        <v>138</v>
      </c>
      <c r="H23" s="3">
        <f t="shared" si="1"/>
        <v>22.5</v>
      </c>
      <c r="J23">
        <v>0</v>
      </c>
      <c r="K23">
        <v>0</v>
      </c>
    </row>
    <row r="24" spans="1:11" x14ac:dyDescent="0.25">
      <c r="A24" t="s">
        <v>48</v>
      </c>
      <c r="B24" s="2" t="s">
        <v>55</v>
      </c>
      <c r="D24" s="9">
        <v>6</v>
      </c>
      <c r="E24" s="9">
        <v>0</v>
      </c>
      <c r="F24" s="9">
        <v>133</v>
      </c>
      <c r="G24" s="9">
        <v>72</v>
      </c>
      <c r="H24" s="3">
        <f t="shared" si="1"/>
        <v>22.166666666666668</v>
      </c>
      <c r="J24" s="9">
        <v>0</v>
      </c>
      <c r="K24" s="9">
        <v>1</v>
      </c>
    </row>
    <row r="25" spans="1:11" x14ac:dyDescent="0.25">
      <c r="A25" t="s">
        <v>64</v>
      </c>
      <c r="B25" s="2" t="s">
        <v>68</v>
      </c>
      <c r="D25" s="9">
        <v>10</v>
      </c>
      <c r="E25" s="9">
        <v>3</v>
      </c>
      <c r="F25" s="9">
        <v>147</v>
      </c>
      <c r="G25" s="9">
        <v>31</v>
      </c>
      <c r="H25" s="3">
        <f t="shared" si="1"/>
        <v>21</v>
      </c>
      <c r="J25" s="9">
        <v>0</v>
      </c>
      <c r="K25" s="9">
        <v>0</v>
      </c>
    </row>
    <row r="26" spans="1:11" x14ac:dyDescent="0.25">
      <c r="A26" t="s">
        <v>61</v>
      </c>
      <c r="B26" s="2" t="s">
        <v>68</v>
      </c>
      <c r="D26" s="9">
        <v>8</v>
      </c>
      <c r="E26" s="9">
        <v>0</v>
      </c>
      <c r="F26" s="9">
        <v>150</v>
      </c>
      <c r="G26" s="9">
        <v>58</v>
      </c>
      <c r="H26" s="3">
        <f t="shared" si="1"/>
        <v>18.75</v>
      </c>
      <c r="J26" s="9">
        <v>0</v>
      </c>
      <c r="K26" s="9">
        <v>1</v>
      </c>
    </row>
    <row r="27" spans="1:11" x14ac:dyDescent="0.25">
      <c r="A27" t="s">
        <v>62</v>
      </c>
      <c r="B27" s="2" t="s">
        <v>68</v>
      </c>
      <c r="D27" s="9">
        <v>7</v>
      </c>
      <c r="E27" s="9">
        <v>0</v>
      </c>
      <c r="F27" s="9">
        <v>128</v>
      </c>
      <c r="G27" s="9">
        <v>54</v>
      </c>
      <c r="H27" s="3">
        <f t="shared" si="1"/>
        <v>18.285714285714285</v>
      </c>
      <c r="J27" s="9">
        <v>0</v>
      </c>
      <c r="K27" s="9">
        <v>1</v>
      </c>
    </row>
    <row r="28" spans="1:11" x14ac:dyDescent="0.25">
      <c r="A28" t="s">
        <v>63</v>
      </c>
      <c r="B28" s="2" t="s">
        <v>68</v>
      </c>
      <c r="D28" s="9">
        <v>9</v>
      </c>
      <c r="E28" s="9">
        <v>0</v>
      </c>
      <c r="F28" s="9">
        <v>163</v>
      </c>
      <c r="G28" s="9">
        <v>61</v>
      </c>
      <c r="H28" s="3">
        <f t="shared" si="1"/>
        <v>18.111111111111111</v>
      </c>
      <c r="J28" s="9">
        <v>0</v>
      </c>
      <c r="K28" s="9">
        <v>1</v>
      </c>
    </row>
    <row r="29" spans="1:11" x14ac:dyDescent="0.25">
      <c r="A29" t="s">
        <v>50</v>
      </c>
      <c r="B29" s="2" t="s">
        <v>55</v>
      </c>
      <c r="D29" s="9">
        <v>7</v>
      </c>
      <c r="E29" s="9">
        <v>0</v>
      </c>
      <c r="F29" s="9">
        <v>116</v>
      </c>
      <c r="G29" s="9">
        <v>39</v>
      </c>
      <c r="H29" s="3">
        <f t="shared" si="1"/>
        <v>16.571428571428573</v>
      </c>
      <c r="J29" s="9">
        <v>0</v>
      </c>
      <c r="K29">
        <v>0</v>
      </c>
    </row>
    <row r="30" spans="1:11" x14ac:dyDescent="0.25">
      <c r="A30" t="s">
        <v>120</v>
      </c>
      <c r="B30" s="2" t="s">
        <v>121</v>
      </c>
      <c r="D30" s="9">
        <v>11</v>
      </c>
      <c r="E30" s="9"/>
      <c r="F30" s="9">
        <v>166</v>
      </c>
      <c r="G30" s="9">
        <v>59</v>
      </c>
      <c r="H30" s="3">
        <f t="shared" si="1"/>
        <v>15.090909090909092</v>
      </c>
      <c r="J30">
        <v>0</v>
      </c>
      <c r="K30">
        <v>2</v>
      </c>
    </row>
    <row r="31" spans="1:11" x14ac:dyDescent="0.25">
      <c r="A31" s="2" t="s">
        <v>19</v>
      </c>
      <c r="B31" s="2" t="s">
        <v>45</v>
      </c>
      <c r="C31" s="6">
        <v>11</v>
      </c>
      <c r="D31" s="15">
        <v>11</v>
      </c>
      <c r="E31" s="16">
        <v>1</v>
      </c>
      <c r="F31" s="15">
        <v>145</v>
      </c>
      <c r="G31" s="15">
        <v>35</v>
      </c>
      <c r="H31" s="3">
        <f t="shared" si="1"/>
        <v>14.5</v>
      </c>
      <c r="J31">
        <v>0</v>
      </c>
      <c r="K31">
        <v>0</v>
      </c>
    </row>
    <row r="32" spans="1:11" x14ac:dyDescent="0.25">
      <c r="A32" s="2" t="s">
        <v>21</v>
      </c>
      <c r="B32" s="2" t="s">
        <v>45</v>
      </c>
      <c r="C32" s="6">
        <v>11</v>
      </c>
      <c r="D32" s="15">
        <v>10</v>
      </c>
      <c r="E32" s="16">
        <v>0</v>
      </c>
      <c r="F32" s="15">
        <v>143</v>
      </c>
      <c r="G32" s="15">
        <v>33</v>
      </c>
      <c r="H32" s="3">
        <f t="shared" si="1"/>
        <v>14.3</v>
      </c>
      <c r="J32">
        <v>0</v>
      </c>
      <c r="K32">
        <v>0</v>
      </c>
    </row>
    <row r="33" spans="1:11" x14ac:dyDescent="0.25">
      <c r="A33" t="s">
        <v>65</v>
      </c>
      <c r="B33" s="2" t="s">
        <v>68</v>
      </c>
      <c r="D33" s="9">
        <v>10</v>
      </c>
      <c r="E33" s="9">
        <v>0</v>
      </c>
      <c r="F33" s="9">
        <v>138</v>
      </c>
      <c r="G33" s="9">
        <v>49</v>
      </c>
      <c r="H33" s="3">
        <f t="shared" si="1"/>
        <v>13.8</v>
      </c>
      <c r="J33" s="9">
        <v>0</v>
      </c>
      <c r="K33" s="9">
        <v>0</v>
      </c>
    </row>
    <row r="34" spans="1:11" x14ac:dyDescent="0.25">
      <c r="A34" s="2"/>
      <c r="B34" s="2"/>
      <c r="C34" s="6"/>
      <c r="D34" s="15"/>
      <c r="E34" s="16"/>
      <c r="F34" s="15"/>
      <c r="G34" s="15"/>
      <c r="H34" s="3"/>
    </row>
  </sheetData>
  <sortState ref="A17:K36">
    <sortCondition descending="1" ref="H17:H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75" zoomScaleNormal="75" workbookViewId="0">
      <selection activeCell="A10" sqref="A10"/>
    </sheetView>
  </sheetViews>
  <sheetFormatPr defaultRowHeight="15" x14ac:dyDescent="0.25"/>
  <cols>
    <col min="1" max="1" width="23.7109375" bestFit="1" customWidth="1"/>
    <col min="2" max="2" width="18.5703125" bestFit="1" customWidth="1"/>
    <col min="10" max="10" width="10.85546875" bestFit="1" customWidth="1"/>
  </cols>
  <sheetData>
    <row r="1" spans="1:10" x14ac:dyDescent="0.25">
      <c r="A1" s="1" t="s">
        <v>175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>
        <v>100</v>
      </c>
      <c r="J1">
        <v>50</v>
      </c>
    </row>
    <row r="3" spans="1:10" x14ac:dyDescent="0.25">
      <c r="A3" t="s">
        <v>127</v>
      </c>
      <c r="B3" t="s">
        <v>126</v>
      </c>
      <c r="C3">
        <v>7</v>
      </c>
      <c r="D3" s="9">
        <v>6</v>
      </c>
      <c r="E3" s="9">
        <v>2</v>
      </c>
      <c r="F3" s="9">
        <v>277</v>
      </c>
      <c r="G3" s="9">
        <v>83</v>
      </c>
      <c r="H3" s="3">
        <f t="shared" ref="H3:H9" si="0">F3/(D3-E3)</f>
        <v>69.25</v>
      </c>
      <c r="I3">
        <v>0</v>
      </c>
      <c r="J3">
        <v>4</v>
      </c>
    </row>
    <row r="4" spans="1:10" x14ac:dyDescent="0.25">
      <c r="A4" t="s">
        <v>125</v>
      </c>
      <c r="B4" t="s">
        <v>126</v>
      </c>
      <c r="C4">
        <v>5</v>
      </c>
      <c r="D4" s="9">
        <v>5</v>
      </c>
      <c r="E4" s="9">
        <v>0</v>
      </c>
      <c r="F4" s="9">
        <v>331</v>
      </c>
      <c r="G4" s="9">
        <v>103</v>
      </c>
      <c r="H4" s="3">
        <f t="shared" si="0"/>
        <v>66.2</v>
      </c>
      <c r="I4">
        <v>1</v>
      </c>
      <c r="J4">
        <v>2</v>
      </c>
    </row>
    <row r="5" spans="1:10" x14ac:dyDescent="0.25">
      <c r="A5" t="s">
        <v>89</v>
      </c>
      <c r="B5" s="2" t="s">
        <v>90</v>
      </c>
      <c r="D5" s="9">
        <v>6</v>
      </c>
      <c r="E5" s="9"/>
      <c r="F5" s="9">
        <v>291</v>
      </c>
      <c r="G5" s="9">
        <v>82</v>
      </c>
      <c r="H5" s="3">
        <f t="shared" si="0"/>
        <v>48.5</v>
      </c>
      <c r="I5">
        <v>0</v>
      </c>
      <c r="J5">
        <v>3</v>
      </c>
    </row>
    <row r="6" spans="1:10" x14ac:dyDescent="0.25">
      <c r="A6" t="s">
        <v>153</v>
      </c>
      <c r="B6" t="s">
        <v>156</v>
      </c>
      <c r="D6">
        <v>6</v>
      </c>
      <c r="E6">
        <v>1</v>
      </c>
      <c r="F6">
        <v>202</v>
      </c>
      <c r="G6">
        <v>166</v>
      </c>
      <c r="H6" s="3">
        <f t="shared" si="0"/>
        <v>40.4</v>
      </c>
      <c r="I6">
        <v>1</v>
      </c>
      <c r="J6">
        <v>0</v>
      </c>
    </row>
    <row r="7" spans="1:10" x14ac:dyDescent="0.25">
      <c r="A7" t="s">
        <v>99</v>
      </c>
      <c r="B7" s="2" t="s">
        <v>102</v>
      </c>
      <c r="C7">
        <v>7</v>
      </c>
      <c r="D7" s="9">
        <v>6</v>
      </c>
      <c r="E7" s="9">
        <v>0</v>
      </c>
      <c r="F7" s="9">
        <v>213</v>
      </c>
      <c r="G7" s="9">
        <v>51</v>
      </c>
      <c r="H7" s="3">
        <f t="shared" si="0"/>
        <v>35.5</v>
      </c>
      <c r="I7">
        <v>0</v>
      </c>
      <c r="J7">
        <v>1</v>
      </c>
    </row>
    <row r="8" spans="1:10" x14ac:dyDescent="0.25">
      <c r="A8" t="s">
        <v>91</v>
      </c>
      <c r="B8" s="2" t="s">
        <v>90</v>
      </c>
      <c r="D8" s="9">
        <v>8</v>
      </c>
      <c r="E8" s="9">
        <v>1</v>
      </c>
      <c r="F8" s="9">
        <v>229</v>
      </c>
      <c r="G8" s="9" t="s">
        <v>157</v>
      </c>
      <c r="H8" s="3">
        <f t="shared" si="0"/>
        <v>32.714285714285715</v>
      </c>
      <c r="I8">
        <v>0</v>
      </c>
      <c r="J8">
        <v>1</v>
      </c>
    </row>
    <row r="9" spans="1:10" x14ac:dyDescent="0.25">
      <c r="A9" t="s">
        <v>155</v>
      </c>
      <c r="B9" t="s">
        <v>156</v>
      </c>
      <c r="D9">
        <v>9</v>
      </c>
      <c r="E9">
        <v>0</v>
      </c>
      <c r="F9">
        <v>219</v>
      </c>
      <c r="G9">
        <v>69</v>
      </c>
      <c r="H9" s="3">
        <f t="shared" si="0"/>
        <v>24.333333333333332</v>
      </c>
      <c r="I9">
        <v>0</v>
      </c>
      <c r="J9">
        <v>2</v>
      </c>
    </row>
    <row r="10" spans="1:10" x14ac:dyDescent="0.25">
      <c r="H10" s="3"/>
    </row>
    <row r="11" spans="1:10" x14ac:dyDescent="0.25">
      <c r="A11" t="s">
        <v>128</v>
      </c>
      <c r="B11" t="s">
        <v>126</v>
      </c>
      <c r="C11">
        <v>5</v>
      </c>
      <c r="D11" s="9">
        <v>3</v>
      </c>
      <c r="E11" s="9">
        <v>1</v>
      </c>
      <c r="F11" s="9">
        <v>180</v>
      </c>
      <c r="G11" s="9" t="s">
        <v>130</v>
      </c>
      <c r="H11" s="3">
        <f t="shared" ref="H11:H22" si="1">F11/(D11-E11)</f>
        <v>90</v>
      </c>
      <c r="I11">
        <v>1</v>
      </c>
      <c r="J11">
        <v>0</v>
      </c>
    </row>
    <row r="12" spans="1:10" x14ac:dyDescent="0.25">
      <c r="A12" t="s">
        <v>152</v>
      </c>
      <c r="B12" t="s">
        <v>156</v>
      </c>
      <c r="D12">
        <v>8</v>
      </c>
      <c r="E12">
        <v>4</v>
      </c>
      <c r="F12">
        <v>199</v>
      </c>
      <c r="G12">
        <v>46</v>
      </c>
      <c r="H12" s="3">
        <f t="shared" si="1"/>
        <v>49.75</v>
      </c>
      <c r="I12">
        <v>0</v>
      </c>
      <c r="J12">
        <v>0</v>
      </c>
    </row>
    <row r="13" spans="1:10" x14ac:dyDescent="0.25">
      <c r="A13" t="s">
        <v>166</v>
      </c>
      <c r="B13" s="2" t="s">
        <v>84</v>
      </c>
      <c r="D13" s="9">
        <v>5</v>
      </c>
      <c r="E13" s="9">
        <v>1</v>
      </c>
      <c r="F13" s="9">
        <v>181</v>
      </c>
      <c r="G13" s="9">
        <v>70</v>
      </c>
      <c r="H13" s="3">
        <f t="shared" si="1"/>
        <v>45.25</v>
      </c>
      <c r="I13">
        <v>0</v>
      </c>
      <c r="J13">
        <v>1</v>
      </c>
    </row>
    <row r="14" spans="1:10" x14ac:dyDescent="0.25">
      <c r="A14" t="s">
        <v>87</v>
      </c>
      <c r="B14" s="2" t="s">
        <v>84</v>
      </c>
      <c r="D14" s="9">
        <v>4</v>
      </c>
      <c r="E14" s="9">
        <v>0</v>
      </c>
      <c r="F14" s="9">
        <v>162</v>
      </c>
      <c r="G14" s="9">
        <v>105</v>
      </c>
      <c r="H14" s="3">
        <f t="shared" si="1"/>
        <v>40.5</v>
      </c>
      <c r="I14">
        <v>1</v>
      </c>
      <c r="J14">
        <v>0</v>
      </c>
    </row>
    <row r="15" spans="1:10" x14ac:dyDescent="0.25">
      <c r="A15" t="s">
        <v>98</v>
      </c>
      <c r="B15" s="2" t="s">
        <v>102</v>
      </c>
      <c r="C15">
        <v>5</v>
      </c>
      <c r="D15" s="9">
        <v>5</v>
      </c>
      <c r="E15" s="9">
        <v>0</v>
      </c>
      <c r="F15" s="9">
        <v>194</v>
      </c>
      <c r="G15" s="9">
        <v>78</v>
      </c>
      <c r="H15" s="3">
        <f t="shared" si="1"/>
        <v>38.799999999999997</v>
      </c>
      <c r="I15">
        <v>0</v>
      </c>
      <c r="J15">
        <v>2</v>
      </c>
    </row>
    <row r="16" spans="1:10" x14ac:dyDescent="0.25">
      <c r="A16" t="s">
        <v>129</v>
      </c>
      <c r="B16" t="s">
        <v>126</v>
      </c>
      <c r="C16">
        <v>6</v>
      </c>
      <c r="D16" s="9">
        <v>5</v>
      </c>
      <c r="E16" s="9">
        <v>1</v>
      </c>
      <c r="F16" s="9">
        <v>152</v>
      </c>
      <c r="G16" s="9">
        <v>81</v>
      </c>
      <c r="H16" s="3">
        <f t="shared" si="1"/>
        <v>38</v>
      </c>
      <c r="I16">
        <v>0</v>
      </c>
      <c r="J16">
        <v>1</v>
      </c>
    </row>
    <row r="17" spans="1:11" x14ac:dyDescent="0.25">
      <c r="A17" t="s">
        <v>93</v>
      </c>
      <c r="B17" s="2" t="s">
        <v>90</v>
      </c>
      <c r="D17" s="9">
        <v>7</v>
      </c>
      <c r="E17" s="9">
        <v>4</v>
      </c>
      <c r="F17" s="9">
        <v>107</v>
      </c>
      <c r="G17" s="9"/>
      <c r="H17" s="3">
        <f t="shared" si="1"/>
        <v>35.666666666666664</v>
      </c>
      <c r="I17">
        <v>0</v>
      </c>
      <c r="J17">
        <v>0</v>
      </c>
    </row>
    <row r="18" spans="1:11" x14ac:dyDescent="0.25">
      <c r="A18" t="s">
        <v>154</v>
      </c>
      <c r="B18" t="s">
        <v>156</v>
      </c>
      <c r="D18">
        <v>4</v>
      </c>
      <c r="E18">
        <v>0</v>
      </c>
      <c r="F18">
        <v>132</v>
      </c>
      <c r="G18">
        <v>64</v>
      </c>
      <c r="H18" s="3">
        <f t="shared" si="1"/>
        <v>33</v>
      </c>
      <c r="I18">
        <v>0</v>
      </c>
      <c r="J18">
        <v>2</v>
      </c>
    </row>
    <row r="19" spans="1:11" x14ac:dyDescent="0.25">
      <c r="A19" t="s">
        <v>88</v>
      </c>
      <c r="B19" s="2" t="s">
        <v>84</v>
      </c>
      <c r="D19" s="9">
        <v>6</v>
      </c>
      <c r="E19" s="9">
        <v>1</v>
      </c>
      <c r="F19" s="9">
        <v>161</v>
      </c>
      <c r="G19" s="9">
        <v>64</v>
      </c>
      <c r="H19" s="3">
        <f t="shared" si="1"/>
        <v>32.200000000000003</v>
      </c>
      <c r="I19">
        <v>0</v>
      </c>
      <c r="J19">
        <v>1</v>
      </c>
    </row>
    <row r="20" spans="1:11" x14ac:dyDescent="0.25">
      <c r="A20" t="s">
        <v>92</v>
      </c>
      <c r="B20" s="2" t="s">
        <v>90</v>
      </c>
      <c r="D20" s="9">
        <v>6</v>
      </c>
      <c r="E20" s="9"/>
      <c r="F20" s="9">
        <v>161</v>
      </c>
      <c r="G20" s="9">
        <v>60</v>
      </c>
      <c r="H20" s="3">
        <f t="shared" si="1"/>
        <v>26.833333333333332</v>
      </c>
      <c r="I20">
        <v>0</v>
      </c>
      <c r="J20">
        <v>1</v>
      </c>
    </row>
    <row r="21" spans="1:11" x14ac:dyDescent="0.25">
      <c r="A21" t="s">
        <v>94</v>
      </c>
      <c r="B21" s="2" t="s">
        <v>90</v>
      </c>
      <c r="D21" s="9">
        <v>4</v>
      </c>
      <c r="E21" s="9"/>
      <c r="F21" s="9">
        <v>105</v>
      </c>
      <c r="G21" s="9">
        <v>74</v>
      </c>
      <c r="H21" s="3">
        <f t="shared" si="1"/>
        <v>26.25</v>
      </c>
      <c r="I21">
        <v>0</v>
      </c>
      <c r="J21">
        <v>1</v>
      </c>
    </row>
    <row r="22" spans="1:11" x14ac:dyDescent="0.25">
      <c r="A22" t="s">
        <v>103</v>
      </c>
      <c r="B22" s="2" t="s">
        <v>102</v>
      </c>
      <c r="C22">
        <v>6</v>
      </c>
      <c r="D22" s="9">
        <v>6</v>
      </c>
      <c r="E22" s="9">
        <v>1</v>
      </c>
      <c r="F22" s="9">
        <v>129</v>
      </c>
      <c r="G22" s="9"/>
      <c r="H22" s="3">
        <f t="shared" si="1"/>
        <v>25.8</v>
      </c>
      <c r="I22">
        <v>0</v>
      </c>
      <c r="J22">
        <v>0</v>
      </c>
    </row>
    <row r="24" spans="1:11" x14ac:dyDescent="0.25">
      <c r="A24" s="1" t="s">
        <v>176</v>
      </c>
      <c r="B24" s="1"/>
      <c r="C24" s="2"/>
      <c r="D24" s="4" t="s">
        <v>177</v>
      </c>
      <c r="E24" s="2"/>
      <c r="F24" s="2"/>
      <c r="G24" s="2"/>
      <c r="H24" s="2"/>
      <c r="I24" s="3"/>
      <c r="J24" s="2"/>
      <c r="K24" t="s">
        <v>142</v>
      </c>
    </row>
    <row r="25" spans="1:11" x14ac:dyDescent="0.25">
      <c r="A25" s="4"/>
      <c r="B25" s="4"/>
      <c r="C25" s="4" t="s">
        <v>70</v>
      </c>
      <c r="D25" s="4" t="s">
        <v>178</v>
      </c>
      <c r="E25" s="4" t="s">
        <v>71</v>
      </c>
      <c r="F25" s="4" t="s">
        <v>4</v>
      </c>
      <c r="G25" s="4" t="s">
        <v>72</v>
      </c>
      <c r="H25" s="10" t="s">
        <v>6</v>
      </c>
      <c r="I25" s="5" t="s">
        <v>73</v>
      </c>
      <c r="J25" s="5" t="s">
        <v>74</v>
      </c>
      <c r="K25" t="s">
        <v>69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</row>
    <row r="28" spans="1:11" x14ac:dyDescent="0.25">
      <c r="A28" t="s">
        <v>131</v>
      </c>
      <c r="B28" s="13" t="s">
        <v>126</v>
      </c>
      <c r="C28">
        <v>49</v>
      </c>
      <c r="D28">
        <v>5</v>
      </c>
      <c r="E28">
        <v>6</v>
      </c>
      <c r="F28">
        <v>193</v>
      </c>
      <c r="G28">
        <v>16</v>
      </c>
      <c r="H28" s="11">
        <f>F28/G28</f>
        <v>12.0625</v>
      </c>
      <c r="I28" s="12">
        <f>(F28*6)/((C28*6)+D28)</f>
        <v>3.8729096989966556</v>
      </c>
      <c r="J28" s="12">
        <f>((C28*6)+D28)/G28</f>
        <v>18.6875</v>
      </c>
      <c r="K28" s="17" t="s">
        <v>143</v>
      </c>
    </row>
    <row r="29" spans="1:11" x14ac:dyDescent="0.25">
      <c r="A29" t="s">
        <v>96</v>
      </c>
      <c r="B29" s="2" t="s">
        <v>90</v>
      </c>
      <c r="C29">
        <v>47</v>
      </c>
      <c r="F29">
        <v>173</v>
      </c>
      <c r="G29">
        <v>13</v>
      </c>
      <c r="H29" s="11">
        <f>F29/G29</f>
        <v>13.307692307692308</v>
      </c>
      <c r="I29" s="12">
        <f>(F29*6)/((C29*6)+D29)</f>
        <v>3.6808510638297873</v>
      </c>
      <c r="J29" s="12">
        <f>((C29*6)+D29)/G29</f>
        <v>21.692307692307693</v>
      </c>
      <c r="K29" s="17" t="s">
        <v>160</v>
      </c>
    </row>
    <row r="30" spans="1:11" x14ac:dyDescent="0.25">
      <c r="A30" t="s">
        <v>105</v>
      </c>
      <c r="B30" s="13" t="s">
        <v>102</v>
      </c>
      <c r="C30" s="14">
        <v>42</v>
      </c>
      <c r="F30" s="14">
        <v>218</v>
      </c>
      <c r="G30" s="14">
        <v>13</v>
      </c>
      <c r="H30" s="11">
        <f>F30/G30</f>
        <v>16.76923076923077</v>
      </c>
      <c r="I30" s="12">
        <f>(F30*6)/((C30*6)+D30)</f>
        <v>5.1904761904761907</v>
      </c>
      <c r="J30" s="12">
        <f>((C30*6)+D30)/G30</f>
        <v>19.384615384615383</v>
      </c>
      <c r="K30" s="17" t="s">
        <v>161</v>
      </c>
    </row>
    <row r="31" spans="1:11" x14ac:dyDescent="0.25">
      <c r="A31" t="s">
        <v>93</v>
      </c>
      <c r="B31" s="2" t="s">
        <v>90</v>
      </c>
      <c r="C31">
        <v>48</v>
      </c>
      <c r="F31">
        <v>228</v>
      </c>
      <c r="G31">
        <v>12</v>
      </c>
      <c r="H31" s="11">
        <f>F31/G31</f>
        <v>19</v>
      </c>
      <c r="I31" s="12">
        <f>(F31*6)/((C31*6)+D31)</f>
        <v>4.75</v>
      </c>
      <c r="J31" s="12">
        <f>((C31*6)+D31)/G31</f>
        <v>24</v>
      </c>
    </row>
    <row r="32" spans="1:11" x14ac:dyDescent="0.25">
      <c r="A32" t="s">
        <v>83</v>
      </c>
      <c r="B32" s="2" t="s">
        <v>84</v>
      </c>
      <c r="C32">
        <v>41</v>
      </c>
      <c r="E32">
        <v>1</v>
      </c>
      <c r="F32">
        <v>225</v>
      </c>
      <c r="G32">
        <v>10</v>
      </c>
      <c r="H32" s="11">
        <f>F32/G32</f>
        <v>22.5</v>
      </c>
      <c r="I32" s="12">
        <f>(F32*6)/((C32*6)+D32)</f>
        <v>5.4878048780487809</v>
      </c>
      <c r="J32" s="12">
        <f>((C32*6)+D32)/G32</f>
        <v>24.6</v>
      </c>
    </row>
    <row r="33" spans="1:11" x14ac:dyDescent="0.25">
      <c r="I33" s="12"/>
      <c r="J33" s="12"/>
    </row>
    <row r="35" spans="1:11" x14ac:dyDescent="0.25">
      <c r="A35" t="s">
        <v>95</v>
      </c>
      <c r="B35" s="2" t="s">
        <v>90</v>
      </c>
      <c r="C35">
        <v>13</v>
      </c>
      <c r="F35">
        <v>44</v>
      </c>
      <c r="G35">
        <v>8</v>
      </c>
      <c r="H35" s="11">
        <f t="shared" ref="H35:H44" si="2">F35/G35</f>
        <v>5.5</v>
      </c>
      <c r="I35" s="12">
        <f t="shared" ref="I35:I44" si="3">(F35*6)/((C35*6)+D35)</f>
        <v>3.3846153846153846</v>
      </c>
      <c r="J35" s="12">
        <f t="shared" ref="J35:J44" si="4">((C35*6)+D35)/G35</f>
        <v>9.75</v>
      </c>
      <c r="K35" s="17" t="s">
        <v>167</v>
      </c>
    </row>
    <row r="36" spans="1:11" x14ac:dyDescent="0.25">
      <c r="A36" t="s">
        <v>97</v>
      </c>
      <c r="B36" s="2" t="s">
        <v>90</v>
      </c>
      <c r="C36">
        <v>22</v>
      </c>
      <c r="F36">
        <v>50</v>
      </c>
      <c r="G36">
        <v>9</v>
      </c>
      <c r="H36" s="11">
        <f t="shared" si="2"/>
        <v>5.5555555555555554</v>
      </c>
      <c r="I36" s="12">
        <f t="shared" si="3"/>
        <v>2.2727272727272729</v>
      </c>
      <c r="J36" s="12">
        <f t="shared" si="4"/>
        <v>14.666666666666666</v>
      </c>
    </row>
    <row r="37" spans="1:11" x14ac:dyDescent="0.25">
      <c r="A37" t="s">
        <v>166</v>
      </c>
      <c r="B37" s="2" t="s">
        <v>84</v>
      </c>
      <c r="C37">
        <v>12</v>
      </c>
      <c r="E37">
        <v>1</v>
      </c>
      <c r="F37">
        <v>64</v>
      </c>
      <c r="G37">
        <v>9</v>
      </c>
      <c r="H37" s="11">
        <f t="shared" si="2"/>
        <v>7.1111111111111107</v>
      </c>
      <c r="I37" s="12">
        <f t="shared" si="3"/>
        <v>5.333333333333333</v>
      </c>
      <c r="J37" s="12">
        <f t="shared" si="4"/>
        <v>8</v>
      </c>
      <c r="K37" s="17" t="s">
        <v>165</v>
      </c>
    </row>
    <row r="38" spans="1:11" x14ac:dyDescent="0.25">
      <c r="A38" t="s">
        <v>91</v>
      </c>
      <c r="B38" s="2" t="s">
        <v>90</v>
      </c>
      <c r="C38">
        <v>29</v>
      </c>
      <c r="F38">
        <v>93</v>
      </c>
      <c r="G38">
        <v>7</v>
      </c>
      <c r="H38" s="11">
        <f t="shared" si="2"/>
        <v>13.285714285714286</v>
      </c>
      <c r="I38" s="12">
        <f t="shared" si="3"/>
        <v>3.2068965517241379</v>
      </c>
      <c r="J38" s="12">
        <f t="shared" si="4"/>
        <v>24.857142857142858</v>
      </c>
    </row>
    <row r="39" spans="1:11" x14ac:dyDescent="0.25">
      <c r="A39" t="s">
        <v>129</v>
      </c>
      <c r="B39" t="s">
        <v>126</v>
      </c>
      <c r="C39">
        <v>28</v>
      </c>
      <c r="E39">
        <v>6</v>
      </c>
      <c r="F39">
        <v>110</v>
      </c>
      <c r="G39">
        <v>8</v>
      </c>
      <c r="H39" s="11">
        <f t="shared" si="2"/>
        <v>13.75</v>
      </c>
      <c r="I39" s="12">
        <f t="shared" si="3"/>
        <v>3.9285714285714284</v>
      </c>
      <c r="J39" s="12">
        <f t="shared" si="4"/>
        <v>21</v>
      </c>
      <c r="K39" s="17" t="s">
        <v>144</v>
      </c>
    </row>
    <row r="40" spans="1:11" x14ac:dyDescent="0.25">
      <c r="A40" t="s">
        <v>127</v>
      </c>
      <c r="B40" s="13" t="s">
        <v>126</v>
      </c>
      <c r="C40">
        <v>38</v>
      </c>
      <c r="E40">
        <v>5</v>
      </c>
      <c r="F40">
        <v>182</v>
      </c>
      <c r="G40">
        <v>8</v>
      </c>
      <c r="H40" s="11">
        <f t="shared" si="2"/>
        <v>22.75</v>
      </c>
      <c r="I40" s="12">
        <f t="shared" si="3"/>
        <v>4.7894736842105265</v>
      </c>
      <c r="J40" s="12">
        <f t="shared" si="4"/>
        <v>28.5</v>
      </c>
      <c r="K40" s="17" t="s">
        <v>145</v>
      </c>
    </row>
    <row r="41" spans="1:11" x14ac:dyDescent="0.25">
      <c r="A41" t="s">
        <v>85</v>
      </c>
      <c r="B41" s="2" t="s">
        <v>84</v>
      </c>
      <c r="C41">
        <v>38</v>
      </c>
      <c r="D41">
        <v>3</v>
      </c>
      <c r="E41">
        <v>4</v>
      </c>
      <c r="F41">
        <v>201</v>
      </c>
      <c r="G41">
        <v>8</v>
      </c>
      <c r="H41" s="11">
        <f t="shared" si="2"/>
        <v>25.125</v>
      </c>
      <c r="I41" s="12">
        <f t="shared" si="3"/>
        <v>5.220779220779221</v>
      </c>
      <c r="J41" s="12">
        <f t="shared" si="4"/>
        <v>28.875</v>
      </c>
    </row>
    <row r="42" spans="1:11" x14ac:dyDescent="0.25">
      <c r="A42" t="s">
        <v>104</v>
      </c>
      <c r="B42" s="13" t="s">
        <v>102</v>
      </c>
      <c r="C42" s="14">
        <v>42</v>
      </c>
      <c r="F42" s="14">
        <v>239</v>
      </c>
      <c r="G42" s="14">
        <v>7</v>
      </c>
      <c r="H42" s="11">
        <f t="shared" si="2"/>
        <v>34.142857142857146</v>
      </c>
      <c r="I42" s="12">
        <f t="shared" si="3"/>
        <v>5.6904761904761907</v>
      </c>
      <c r="J42" s="12">
        <f t="shared" si="4"/>
        <v>36</v>
      </c>
      <c r="K42" s="17" t="s">
        <v>162</v>
      </c>
    </row>
    <row r="43" spans="1:11" x14ac:dyDescent="0.25">
      <c r="A43" t="s">
        <v>107</v>
      </c>
      <c r="B43" s="13" t="s">
        <v>102</v>
      </c>
      <c r="C43" s="14">
        <v>39.5</v>
      </c>
      <c r="F43" s="14">
        <v>210</v>
      </c>
      <c r="G43" s="14">
        <v>6</v>
      </c>
      <c r="H43" s="11">
        <f t="shared" si="2"/>
        <v>35</v>
      </c>
      <c r="I43" s="12">
        <f t="shared" si="3"/>
        <v>5.3164556962025316</v>
      </c>
      <c r="J43" s="12">
        <f t="shared" si="4"/>
        <v>39.5</v>
      </c>
      <c r="K43" s="17" t="s">
        <v>163</v>
      </c>
    </row>
    <row r="44" spans="1:11" x14ac:dyDescent="0.25">
      <c r="A44" t="s">
        <v>108</v>
      </c>
      <c r="B44" s="13" t="s">
        <v>102</v>
      </c>
      <c r="C44" s="14">
        <v>33</v>
      </c>
      <c r="F44" s="14">
        <v>237</v>
      </c>
      <c r="G44" s="14">
        <v>5</v>
      </c>
      <c r="H44" s="11">
        <f t="shared" si="2"/>
        <v>47.4</v>
      </c>
      <c r="I44" s="12">
        <f t="shared" si="3"/>
        <v>7.1818181818181817</v>
      </c>
      <c r="J44" s="12">
        <f t="shared" si="4"/>
        <v>39.6</v>
      </c>
      <c r="K44" s="17" t="s">
        <v>164</v>
      </c>
    </row>
  </sheetData>
  <pageMargins left="0.11811023622047245" right="0.11811023622047245" top="0.35433070866141736" bottom="0.35433070866141736" header="0.31496062992125984" footer="0.31496062992125984"/>
  <pageSetup scale="82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75" zoomScaleNormal="75" workbookViewId="0">
      <selection activeCell="M25" sqref="M25"/>
    </sheetView>
  </sheetViews>
  <sheetFormatPr defaultRowHeight="15" x14ac:dyDescent="0.25"/>
  <cols>
    <col min="1" max="1" width="18" bestFit="1" customWidth="1"/>
    <col min="2" max="2" width="19.140625" bestFit="1" customWidth="1"/>
  </cols>
  <sheetData>
    <row r="1" spans="1:10" x14ac:dyDescent="0.25">
      <c r="A1" s="1" t="s">
        <v>173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>
        <v>100</v>
      </c>
      <c r="J1">
        <v>50</v>
      </c>
    </row>
    <row r="3" spans="1:10" x14ac:dyDescent="0.25">
      <c r="A3" t="s">
        <v>46</v>
      </c>
      <c r="B3" s="2" t="s">
        <v>55</v>
      </c>
      <c r="D3" s="9">
        <v>7</v>
      </c>
      <c r="E3" s="9">
        <v>2</v>
      </c>
      <c r="F3" s="9">
        <v>325</v>
      </c>
      <c r="G3" s="9" t="s">
        <v>56</v>
      </c>
      <c r="H3" s="3">
        <f t="shared" ref="H3:H10" si="0">F3/(D3-E3)</f>
        <v>65</v>
      </c>
      <c r="I3">
        <v>1</v>
      </c>
      <c r="J3">
        <v>1</v>
      </c>
    </row>
    <row r="4" spans="1:10" x14ac:dyDescent="0.25">
      <c r="A4" t="s">
        <v>58</v>
      </c>
      <c r="B4" s="2" t="s">
        <v>68</v>
      </c>
      <c r="D4" s="9">
        <v>5</v>
      </c>
      <c r="E4" s="9">
        <v>1</v>
      </c>
      <c r="F4" s="9">
        <v>247</v>
      </c>
      <c r="G4" s="9">
        <v>100</v>
      </c>
      <c r="H4" s="3">
        <f t="shared" si="0"/>
        <v>61.75</v>
      </c>
      <c r="I4" s="9">
        <v>1</v>
      </c>
      <c r="J4" s="9">
        <v>0</v>
      </c>
    </row>
    <row r="5" spans="1:10" x14ac:dyDescent="0.25">
      <c r="A5" t="s">
        <v>132</v>
      </c>
      <c r="B5" t="s">
        <v>133</v>
      </c>
      <c r="C5">
        <v>9</v>
      </c>
      <c r="D5" s="9">
        <v>9</v>
      </c>
      <c r="E5" s="9">
        <v>3</v>
      </c>
      <c r="F5" s="9">
        <v>314</v>
      </c>
      <c r="G5" s="9">
        <v>65</v>
      </c>
      <c r="H5" s="3">
        <f t="shared" si="0"/>
        <v>52.333333333333336</v>
      </c>
      <c r="I5">
        <v>0</v>
      </c>
      <c r="J5">
        <v>3</v>
      </c>
    </row>
    <row r="6" spans="1:10" x14ac:dyDescent="0.25">
      <c r="A6" t="s">
        <v>123</v>
      </c>
      <c r="B6" s="2" t="s">
        <v>124</v>
      </c>
      <c r="D6" s="9">
        <v>11</v>
      </c>
      <c r="E6" s="9">
        <v>1</v>
      </c>
      <c r="F6" s="9">
        <v>445</v>
      </c>
      <c r="G6" s="9">
        <v>107</v>
      </c>
      <c r="H6" s="3">
        <f t="shared" si="0"/>
        <v>44.5</v>
      </c>
      <c r="I6">
        <v>1</v>
      </c>
      <c r="J6">
        <v>1</v>
      </c>
    </row>
    <row r="7" spans="1:10" x14ac:dyDescent="0.25">
      <c r="A7" t="s">
        <v>134</v>
      </c>
      <c r="B7" t="s">
        <v>133</v>
      </c>
      <c r="C7">
        <v>9</v>
      </c>
      <c r="D7" s="9">
        <v>9</v>
      </c>
      <c r="E7" s="9">
        <v>2</v>
      </c>
      <c r="F7" s="9">
        <v>308</v>
      </c>
      <c r="G7" s="9">
        <v>79</v>
      </c>
      <c r="H7" s="3">
        <f t="shared" si="0"/>
        <v>44</v>
      </c>
      <c r="I7">
        <v>0</v>
      </c>
      <c r="J7">
        <v>2</v>
      </c>
    </row>
    <row r="8" spans="1:10" x14ac:dyDescent="0.25">
      <c r="A8" t="s">
        <v>135</v>
      </c>
      <c r="B8" t="s">
        <v>133</v>
      </c>
      <c r="C8">
        <v>7</v>
      </c>
      <c r="D8" s="9">
        <v>6</v>
      </c>
      <c r="E8" s="9">
        <v>0</v>
      </c>
      <c r="F8" s="9">
        <v>226</v>
      </c>
      <c r="G8" s="9">
        <v>98</v>
      </c>
      <c r="H8" s="3">
        <f t="shared" si="0"/>
        <v>37.666666666666664</v>
      </c>
      <c r="I8">
        <v>0</v>
      </c>
      <c r="J8">
        <v>1</v>
      </c>
    </row>
    <row r="9" spans="1:10" x14ac:dyDescent="0.25">
      <c r="A9" s="2" t="s">
        <v>11</v>
      </c>
      <c r="B9" s="2" t="s">
        <v>45</v>
      </c>
      <c r="C9" s="6">
        <v>9</v>
      </c>
      <c r="D9" s="15">
        <v>9</v>
      </c>
      <c r="E9" s="16">
        <v>2</v>
      </c>
      <c r="F9" s="15">
        <v>215</v>
      </c>
      <c r="G9" s="15">
        <v>80</v>
      </c>
      <c r="H9" s="3">
        <f t="shared" si="0"/>
        <v>30.714285714285715</v>
      </c>
      <c r="I9">
        <v>0</v>
      </c>
      <c r="J9">
        <v>2</v>
      </c>
    </row>
    <row r="10" spans="1:10" x14ac:dyDescent="0.25">
      <c r="A10" t="s">
        <v>60</v>
      </c>
      <c r="B10" s="2" t="s">
        <v>68</v>
      </c>
      <c r="D10" s="9">
        <v>10</v>
      </c>
      <c r="E10" s="9">
        <v>0</v>
      </c>
      <c r="F10" s="9">
        <v>276</v>
      </c>
      <c r="G10" s="9">
        <v>47</v>
      </c>
      <c r="H10" s="3">
        <f t="shared" si="0"/>
        <v>27.6</v>
      </c>
      <c r="I10" s="9">
        <v>0</v>
      </c>
      <c r="J10" s="9">
        <v>0</v>
      </c>
    </row>
    <row r="11" spans="1:10" x14ac:dyDescent="0.25">
      <c r="A11" s="2"/>
      <c r="B11" s="2"/>
      <c r="C11" s="6"/>
      <c r="D11" s="15"/>
      <c r="E11" s="16"/>
      <c r="F11" s="15"/>
      <c r="G11" s="15"/>
      <c r="H11" s="3"/>
    </row>
    <row r="12" spans="1:10" x14ac:dyDescent="0.25">
      <c r="A12" s="2" t="s">
        <v>7</v>
      </c>
      <c r="B12" s="2" t="s">
        <v>45</v>
      </c>
      <c r="C12" s="6">
        <v>3</v>
      </c>
      <c r="D12" s="15">
        <v>3</v>
      </c>
      <c r="E12" s="16">
        <v>1</v>
      </c>
      <c r="F12" s="15">
        <v>359</v>
      </c>
      <c r="G12" s="15">
        <v>143</v>
      </c>
      <c r="H12" s="3">
        <f t="shared" ref="H12:H30" si="1">F12/(D12-E12)</f>
        <v>179.5</v>
      </c>
      <c r="I12">
        <v>2</v>
      </c>
      <c r="J12">
        <v>1</v>
      </c>
    </row>
    <row r="13" spans="1:10" x14ac:dyDescent="0.25">
      <c r="A13" t="s">
        <v>59</v>
      </c>
      <c r="B13" s="2" t="s">
        <v>68</v>
      </c>
      <c r="D13" s="9">
        <v>5</v>
      </c>
      <c r="E13" s="9">
        <v>1</v>
      </c>
      <c r="F13" s="9">
        <v>156</v>
      </c>
      <c r="G13" s="9">
        <v>54</v>
      </c>
      <c r="H13" s="3">
        <f t="shared" si="1"/>
        <v>39</v>
      </c>
      <c r="I13" s="9">
        <v>0</v>
      </c>
      <c r="J13" s="9">
        <v>2</v>
      </c>
    </row>
    <row r="14" spans="1:10" x14ac:dyDescent="0.25">
      <c r="A14" t="s">
        <v>109</v>
      </c>
      <c r="B14" s="2" t="s">
        <v>110</v>
      </c>
      <c r="D14" s="9">
        <v>5</v>
      </c>
      <c r="E14" s="9">
        <v>1</v>
      </c>
      <c r="F14" s="9">
        <v>142</v>
      </c>
      <c r="G14" s="9">
        <v>75</v>
      </c>
      <c r="H14" s="3">
        <f t="shared" si="1"/>
        <v>35.5</v>
      </c>
      <c r="I14">
        <v>0</v>
      </c>
      <c r="J14">
        <v>1</v>
      </c>
    </row>
    <row r="15" spans="1:10" x14ac:dyDescent="0.25">
      <c r="A15" t="s">
        <v>136</v>
      </c>
      <c r="B15" t="s">
        <v>133</v>
      </c>
      <c r="C15">
        <v>10</v>
      </c>
      <c r="D15" s="9">
        <v>8</v>
      </c>
      <c r="E15" s="9">
        <v>3</v>
      </c>
      <c r="F15" s="9">
        <v>172</v>
      </c>
      <c r="G15" s="9">
        <v>63</v>
      </c>
      <c r="H15" s="3">
        <f t="shared" si="1"/>
        <v>34.4</v>
      </c>
      <c r="I15">
        <v>0</v>
      </c>
      <c r="J15">
        <v>1</v>
      </c>
    </row>
    <row r="16" spans="1:10" x14ac:dyDescent="0.25">
      <c r="A16" s="2" t="s">
        <v>12</v>
      </c>
      <c r="B16" s="2" t="s">
        <v>45</v>
      </c>
      <c r="C16" s="6">
        <v>5</v>
      </c>
      <c r="D16" s="15">
        <v>4</v>
      </c>
      <c r="E16" s="16">
        <v>0</v>
      </c>
      <c r="F16" s="15">
        <v>117</v>
      </c>
      <c r="G16" s="15">
        <v>58</v>
      </c>
      <c r="H16" s="3">
        <f t="shared" si="1"/>
        <v>29.25</v>
      </c>
      <c r="I16">
        <v>0</v>
      </c>
      <c r="J16">
        <v>1</v>
      </c>
    </row>
    <row r="17" spans="1:11" x14ac:dyDescent="0.25">
      <c r="A17" s="2" t="s">
        <v>13</v>
      </c>
      <c r="B17" s="2" t="s">
        <v>45</v>
      </c>
      <c r="C17" s="6">
        <v>5</v>
      </c>
      <c r="D17" s="15">
        <v>5</v>
      </c>
      <c r="E17" s="16">
        <v>0</v>
      </c>
      <c r="F17" s="15">
        <v>146</v>
      </c>
      <c r="G17" s="15">
        <v>81</v>
      </c>
      <c r="H17" s="3">
        <f t="shared" si="1"/>
        <v>29.2</v>
      </c>
      <c r="I17">
        <v>0</v>
      </c>
      <c r="J17">
        <v>1</v>
      </c>
    </row>
    <row r="18" spans="1:11" x14ac:dyDescent="0.25">
      <c r="A18" t="s">
        <v>111</v>
      </c>
      <c r="B18" s="2" t="s">
        <v>110</v>
      </c>
      <c r="D18" s="9">
        <v>5</v>
      </c>
      <c r="E18" s="9">
        <v>0</v>
      </c>
      <c r="F18" s="9">
        <v>139</v>
      </c>
      <c r="G18" s="9">
        <v>71</v>
      </c>
      <c r="H18" s="3">
        <f t="shared" si="1"/>
        <v>27.8</v>
      </c>
      <c r="I18">
        <v>0</v>
      </c>
      <c r="J18">
        <v>2</v>
      </c>
    </row>
    <row r="19" spans="1:11" x14ac:dyDescent="0.25">
      <c r="A19" t="s">
        <v>112</v>
      </c>
      <c r="B19" s="2" t="s">
        <v>110</v>
      </c>
      <c r="D19" s="9">
        <v>8</v>
      </c>
      <c r="E19" s="9">
        <v>0</v>
      </c>
      <c r="F19" s="9">
        <v>196</v>
      </c>
      <c r="G19" s="9">
        <v>68</v>
      </c>
      <c r="H19" s="3">
        <f t="shared" si="1"/>
        <v>24.5</v>
      </c>
      <c r="I19">
        <v>0</v>
      </c>
      <c r="J19">
        <v>1</v>
      </c>
    </row>
    <row r="20" spans="1:11" x14ac:dyDescent="0.25">
      <c r="A20" t="s">
        <v>137</v>
      </c>
      <c r="B20" t="s">
        <v>133</v>
      </c>
      <c r="C20">
        <v>8</v>
      </c>
      <c r="D20" s="9">
        <v>7</v>
      </c>
      <c r="E20" s="9">
        <v>1</v>
      </c>
      <c r="F20" s="9">
        <v>135</v>
      </c>
      <c r="G20" s="9" t="s">
        <v>138</v>
      </c>
      <c r="H20" s="3">
        <f t="shared" si="1"/>
        <v>22.5</v>
      </c>
      <c r="I20">
        <v>0</v>
      </c>
      <c r="J20">
        <v>0</v>
      </c>
    </row>
    <row r="21" spans="1:11" x14ac:dyDescent="0.25">
      <c r="A21" t="s">
        <v>48</v>
      </c>
      <c r="B21" s="2" t="s">
        <v>55</v>
      </c>
      <c r="D21" s="9">
        <v>6</v>
      </c>
      <c r="E21" s="9">
        <v>0</v>
      </c>
      <c r="F21" s="9">
        <v>133</v>
      </c>
      <c r="G21" s="9">
        <v>72</v>
      </c>
      <c r="H21" s="3">
        <f t="shared" si="1"/>
        <v>22.166666666666668</v>
      </c>
      <c r="I21" s="9">
        <v>0</v>
      </c>
      <c r="J21" s="9">
        <v>1</v>
      </c>
    </row>
    <row r="22" spans="1:11" x14ac:dyDescent="0.25">
      <c r="A22" t="s">
        <v>64</v>
      </c>
      <c r="B22" s="2" t="s">
        <v>68</v>
      </c>
      <c r="D22" s="9">
        <v>10</v>
      </c>
      <c r="E22" s="9">
        <v>3</v>
      </c>
      <c r="F22" s="9">
        <v>147</v>
      </c>
      <c r="G22" s="9">
        <v>31</v>
      </c>
      <c r="H22" s="3">
        <f t="shared" si="1"/>
        <v>21</v>
      </c>
      <c r="I22" s="9">
        <v>0</v>
      </c>
      <c r="J22" s="9">
        <v>0</v>
      </c>
    </row>
    <row r="23" spans="1:11" x14ac:dyDescent="0.25">
      <c r="A23" t="s">
        <v>61</v>
      </c>
      <c r="B23" s="2" t="s">
        <v>68</v>
      </c>
      <c r="D23" s="9">
        <v>8</v>
      </c>
      <c r="E23" s="9">
        <v>0</v>
      </c>
      <c r="F23" s="9">
        <v>150</v>
      </c>
      <c r="G23" s="9">
        <v>58</v>
      </c>
      <c r="H23" s="3">
        <f t="shared" si="1"/>
        <v>18.75</v>
      </c>
      <c r="I23" s="9">
        <v>0</v>
      </c>
      <c r="J23" s="9">
        <v>1</v>
      </c>
    </row>
    <row r="24" spans="1:11" x14ac:dyDescent="0.25">
      <c r="A24" t="s">
        <v>62</v>
      </c>
      <c r="B24" s="2" t="s">
        <v>68</v>
      </c>
      <c r="D24" s="9">
        <v>7</v>
      </c>
      <c r="E24" s="9">
        <v>0</v>
      </c>
      <c r="F24" s="9">
        <v>128</v>
      </c>
      <c r="G24" s="9">
        <v>54</v>
      </c>
      <c r="H24" s="3">
        <f t="shared" si="1"/>
        <v>18.285714285714285</v>
      </c>
      <c r="I24" s="9">
        <v>0</v>
      </c>
      <c r="J24" s="9">
        <v>1</v>
      </c>
    </row>
    <row r="25" spans="1:11" x14ac:dyDescent="0.25">
      <c r="A25" t="s">
        <v>63</v>
      </c>
      <c r="B25" s="2" t="s">
        <v>68</v>
      </c>
      <c r="D25" s="9">
        <v>9</v>
      </c>
      <c r="E25" s="9">
        <v>0</v>
      </c>
      <c r="F25" s="9">
        <v>163</v>
      </c>
      <c r="G25" s="9">
        <v>61</v>
      </c>
      <c r="H25" s="3">
        <f t="shared" si="1"/>
        <v>18.111111111111111</v>
      </c>
      <c r="I25" s="9">
        <v>0</v>
      </c>
      <c r="J25" s="9">
        <v>1</v>
      </c>
    </row>
    <row r="26" spans="1:11" x14ac:dyDescent="0.25">
      <c r="A26" t="s">
        <v>50</v>
      </c>
      <c r="B26" s="2" t="s">
        <v>55</v>
      </c>
      <c r="D26" s="9">
        <v>7</v>
      </c>
      <c r="E26" s="9">
        <v>0</v>
      </c>
      <c r="F26" s="9">
        <v>116</v>
      </c>
      <c r="G26" s="9">
        <v>39</v>
      </c>
      <c r="H26" s="3">
        <f t="shared" si="1"/>
        <v>16.571428571428573</v>
      </c>
      <c r="I26" s="9">
        <v>0</v>
      </c>
      <c r="J26">
        <v>0</v>
      </c>
    </row>
    <row r="27" spans="1:11" x14ac:dyDescent="0.25">
      <c r="A27" t="s">
        <v>120</v>
      </c>
      <c r="B27" s="2" t="s">
        <v>121</v>
      </c>
      <c r="D27" s="9">
        <v>11</v>
      </c>
      <c r="E27" s="9"/>
      <c r="F27" s="9">
        <v>166</v>
      </c>
      <c r="G27" s="9">
        <v>59</v>
      </c>
      <c r="H27" s="3">
        <f t="shared" si="1"/>
        <v>15.090909090909092</v>
      </c>
      <c r="I27">
        <v>0</v>
      </c>
      <c r="J27">
        <v>2</v>
      </c>
    </row>
    <row r="28" spans="1:11" x14ac:dyDescent="0.25">
      <c r="A28" s="2" t="s">
        <v>19</v>
      </c>
      <c r="B28" s="2" t="s">
        <v>45</v>
      </c>
      <c r="C28" s="6">
        <v>11</v>
      </c>
      <c r="D28" s="15">
        <v>11</v>
      </c>
      <c r="E28" s="16">
        <v>1</v>
      </c>
      <c r="F28" s="15">
        <v>145</v>
      </c>
      <c r="G28" s="15">
        <v>35</v>
      </c>
      <c r="H28" s="3">
        <f t="shared" si="1"/>
        <v>14.5</v>
      </c>
      <c r="I28">
        <v>0</v>
      </c>
      <c r="J28">
        <v>0</v>
      </c>
    </row>
    <row r="29" spans="1:11" x14ac:dyDescent="0.25">
      <c r="A29" s="2" t="s">
        <v>21</v>
      </c>
      <c r="B29" s="2" t="s">
        <v>45</v>
      </c>
      <c r="C29" s="6">
        <v>11</v>
      </c>
      <c r="D29" s="15">
        <v>10</v>
      </c>
      <c r="E29" s="16">
        <v>0</v>
      </c>
      <c r="F29" s="15">
        <v>143</v>
      </c>
      <c r="G29" s="15">
        <v>33</v>
      </c>
      <c r="H29" s="3">
        <f t="shared" si="1"/>
        <v>14.3</v>
      </c>
      <c r="I29">
        <v>0</v>
      </c>
      <c r="J29">
        <v>0</v>
      </c>
    </row>
    <row r="30" spans="1:11" x14ac:dyDescent="0.25">
      <c r="A30" t="s">
        <v>65</v>
      </c>
      <c r="B30" s="2" t="s">
        <v>68</v>
      </c>
      <c r="D30" s="9">
        <v>10</v>
      </c>
      <c r="E30" s="9">
        <v>0</v>
      </c>
      <c r="F30" s="9">
        <v>138</v>
      </c>
      <c r="G30" s="9">
        <v>49</v>
      </c>
      <c r="H30" s="3">
        <f t="shared" si="1"/>
        <v>13.8</v>
      </c>
      <c r="I30" s="9">
        <v>0</v>
      </c>
      <c r="J30" s="9">
        <v>0</v>
      </c>
    </row>
    <row r="31" spans="1:11" x14ac:dyDescent="0.25">
      <c r="A31" s="2"/>
      <c r="B31" s="2"/>
      <c r="C31" s="6"/>
      <c r="D31" s="15"/>
      <c r="E31" s="16"/>
      <c r="F31" s="15"/>
      <c r="G31" s="15"/>
      <c r="H31" s="3"/>
    </row>
    <row r="32" spans="1:11" x14ac:dyDescent="0.25">
      <c r="A32" s="1" t="s">
        <v>174</v>
      </c>
      <c r="B32" s="1"/>
      <c r="C32" s="2"/>
      <c r="D32" s="4" t="s">
        <v>177</v>
      </c>
      <c r="E32" s="2"/>
      <c r="F32" s="2"/>
      <c r="G32" s="2"/>
      <c r="H32" s="2"/>
      <c r="I32" s="3"/>
      <c r="J32" s="2"/>
      <c r="K32" t="s">
        <v>142</v>
      </c>
    </row>
    <row r="33" spans="1:11" x14ac:dyDescent="0.25">
      <c r="A33" s="4"/>
      <c r="B33" s="4"/>
      <c r="C33" s="4" t="s">
        <v>70</v>
      </c>
      <c r="D33" s="4" t="s">
        <v>178</v>
      </c>
      <c r="E33" s="4" t="s">
        <v>71</v>
      </c>
      <c r="F33" s="4" t="s">
        <v>4</v>
      </c>
      <c r="G33" s="4" t="s">
        <v>72</v>
      </c>
      <c r="H33" s="10" t="s">
        <v>6</v>
      </c>
      <c r="I33" s="5" t="s">
        <v>73</v>
      </c>
      <c r="J33" s="5" t="s">
        <v>74</v>
      </c>
      <c r="K33" t="s">
        <v>69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3"/>
      <c r="J34" s="3"/>
    </row>
    <row r="35" spans="1:11" x14ac:dyDescent="0.25">
      <c r="A35" t="s">
        <v>114</v>
      </c>
      <c r="B35" s="13" t="s">
        <v>110</v>
      </c>
      <c r="C35">
        <v>43</v>
      </c>
      <c r="D35">
        <v>4</v>
      </c>
      <c r="E35">
        <v>10</v>
      </c>
      <c r="F35">
        <v>112</v>
      </c>
      <c r="G35">
        <v>17</v>
      </c>
      <c r="H35" s="11">
        <f t="shared" ref="H35:H42" si="2">F35/G35</f>
        <v>6.5882352941176467</v>
      </c>
      <c r="I35" s="12">
        <f t="shared" ref="I35:I42" si="3">(F35*6)/((C35*6)+D35)</f>
        <v>2.5648854961832059</v>
      </c>
      <c r="J35" s="12">
        <f t="shared" ref="J35:J42" si="4">((C35*6)+D35)/G35</f>
        <v>15.411764705882353</v>
      </c>
    </row>
    <row r="36" spans="1:11" x14ac:dyDescent="0.25">
      <c r="A36" t="s">
        <v>116</v>
      </c>
      <c r="B36" s="13" t="s">
        <v>110</v>
      </c>
      <c r="C36">
        <v>36</v>
      </c>
      <c r="D36">
        <v>2</v>
      </c>
      <c r="E36">
        <v>8</v>
      </c>
      <c r="F36">
        <v>95</v>
      </c>
      <c r="G36">
        <v>10</v>
      </c>
      <c r="H36" s="11">
        <f t="shared" si="2"/>
        <v>9.5</v>
      </c>
      <c r="I36" s="12">
        <f t="shared" si="3"/>
        <v>2.6146788990825689</v>
      </c>
      <c r="J36" s="12">
        <f t="shared" si="4"/>
        <v>21.8</v>
      </c>
    </row>
    <row r="37" spans="1:11" x14ac:dyDescent="0.25">
      <c r="A37" t="s">
        <v>136</v>
      </c>
      <c r="B37" s="13" t="s">
        <v>133</v>
      </c>
      <c r="C37">
        <v>71</v>
      </c>
      <c r="E37">
        <v>6</v>
      </c>
      <c r="F37">
        <v>261</v>
      </c>
      <c r="G37">
        <v>18</v>
      </c>
      <c r="H37" s="11">
        <f t="shared" si="2"/>
        <v>14.5</v>
      </c>
      <c r="I37" s="12">
        <f t="shared" si="3"/>
        <v>3.676056338028169</v>
      </c>
      <c r="J37" s="12">
        <f t="shared" si="4"/>
        <v>23.666666666666668</v>
      </c>
      <c r="K37" s="17" t="s">
        <v>146</v>
      </c>
    </row>
    <row r="38" spans="1:11" x14ac:dyDescent="0.25">
      <c r="A38" s="2" t="s">
        <v>11</v>
      </c>
      <c r="B38" s="2" t="s">
        <v>45</v>
      </c>
      <c r="C38" s="6">
        <v>48</v>
      </c>
      <c r="D38" s="6"/>
      <c r="E38" s="7">
        <v>4</v>
      </c>
      <c r="F38" s="6">
        <v>198</v>
      </c>
      <c r="G38" s="7">
        <v>12</v>
      </c>
      <c r="H38" s="11">
        <f t="shared" si="2"/>
        <v>16.5</v>
      </c>
      <c r="I38" s="12">
        <f t="shared" si="3"/>
        <v>4.125</v>
      </c>
      <c r="J38" s="12">
        <f t="shared" si="4"/>
        <v>24</v>
      </c>
      <c r="K38" s="17" t="s">
        <v>159</v>
      </c>
    </row>
    <row r="39" spans="1:11" x14ac:dyDescent="0.25">
      <c r="A39" t="s">
        <v>65</v>
      </c>
      <c r="B39" s="2" t="s">
        <v>68</v>
      </c>
      <c r="C39">
        <v>78</v>
      </c>
      <c r="E39">
        <v>8</v>
      </c>
      <c r="F39">
        <v>367</v>
      </c>
      <c r="G39">
        <v>21</v>
      </c>
      <c r="H39" s="11">
        <f t="shared" si="2"/>
        <v>17.476190476190474</v>
      </c>
      <c r="I39" s="12">
        <f t="shared" si="3"/>
        <v>4.7051282051282053</v>
      </c>
      <c r="J39" s="12">
        <f t="shared" si="4"/>
        <v>22.285714285714285</v>
      </c>
    </row>
    <row r="40" spans="1:11" x14ac:dyDescent="0.25">
      <c r="A40" t="s">
        <v>139</v>
      </c>
      <c r="B40" s="13" t="s">
        <v>133</v>
      </c>
      <c r="C40">
        <v>51</v>
      </c>
      <c r="D40">
        <v>5</v>
      </c>
      <c r="E40">
        <v>8</v>
      </c>
      <c r="F40">
        <v>193</v>
      </c>
      <c r="G40">
        <v>11</v>
      </c>
      <c r="H40" s="11">
        <f t="shared" si="2"/>
        <v>17.545454545454547</v>
      </c>
      <c r="I40" s="12">
        <f t="shared" si="3"/>
        <v>3.7234726688102895</v>
      </c>
      <c r="J40" s="12">
        <f t="shared" si="4"/>
        <v>28.272727272727273</v>
      </c>
      <c r="K40" s="17" t="s">
        <v>147</v>
      </c>
    </row>
    <row r="41" spans="1:11" x14ac:dyDescent="0.25">
      <c r="A41" t="s">
        <v>132</v>
      </c>
      <c r="B41" s="13" t="s">
        <v>133</v>
      </c>
      <c r="C41">
        <v>56</v>
      </c>
      <c r="E41">
        <v>4</v>
      </c>
      <c r="F41">
        <v>266</v>
      </c>
      <c r="G41">
        <v>11</v>
      </c>
      <c r="H41" s="11">
        <f t="shared" si="2"/>
        <v>24.181818181818183</v>
      </c>
      <c r="I41" s="12">
        <f t="shared" si="3"/>
        <v>4.75</v>
      </c>
      <c r="J41" s="12">
        <f t="shared" si="4"/>
        <v>30.545454545454547</v>
      </c>
      <c r="K41" s="17" t="s">
        <v>148</v>
      </c>
    </row>
    <row r="42" spans="1:11" x14ac:dyDescent="0.25">
      <c r="A42" t="s">
        <v>122</v>
      </c>
      <c r="B42" s="13" t="s">
        <v>121</v>
      </c>
      <c r="C42">
        <v>75</v>
      </c>
      <c r="D42">
        <v>3</v>
      </c>
      <c r="E42">
        <v>4</v>
      </c>
      <c r="F42">
        <v>384</v>
      </c>
      <c r="G42">
        <v>12</v>
      </c>
      <c r="H42" s="11">
        <f t="shared" si="2"/>
        <v>32</v>
      </c>
      <c r="I42" s="12">
        <f t="shared" si="3"/>
        <v>5.0860927152317883</v>
      </c>
      <c r="J42" s="12">
        <f t="shared" si="4"/>
        <v>37.75</v>
      </c>
    </row>
    <row r="43" spans="1:11" x14ac:dyDescent="0.25">
      <c r="B43" s="13"/>
      <c r="H43" s="11"/>
      <c r="I43" s="12"/>
      <c r="J43" s="12"/>
    </row>
    <row r="44" spans="1:11" x14ac:dyDescent="0.25">
      <c r="A44" t="s">
        <v>113</v>
      </c>
      <c r="B44" s="13" t="s">
        <v>110</v>
      </c>
      <c r="C44">
        <v>20</v>
      </c>
      <c r="E44">
        <v>10</v>
      </c>
      <c r="F44">
        <v>36</v>
      </c>
      <c r="G44">
        <v>7</v>
      </c>
      <c r="H44" s="11">
        <f t="shared" ref="H44:H65" si="5">F44/G44</f>
        <v>5.1428571428571432</v>
      </c>
      <c r="I44" s="12">
        <f t="shared" ref="I44:I65" si="6">(F44*6)/((C44*6)+D44)</f>
        <v>1.8</v>
      </c>
      <c r="J44" s="12">
        <f t="shared" ref="J44:J65" si="7">((C44*6)+D44)/G44</f>
        <v>17.142857142857142</v>
      </c>
    </row>
    <row r="45" spans="1:11" x14ac:dyDescent="0.25">
      <c r="A45" s="2" t="s">
        <v>22</v>
      </c>
      <c r="B45" s="2" t="s">
        <v>45</v>
      </c>
      <c r="C45" s="6">
        <v>22</v>
      </c>
      <c r="D45" s="6"/>
      <c r="E45" s="7">
        <v>4</v>
      </c>
      <c r="F45" s="6">
        <v>74</v>
      </c>
      <c r="G45" s="7">
        <v>11</v>
      </c>
      <c r="H45" s="11">
        <f t="shared" si="5"/>
        <v>6.7272727272727275</v>
      </c>
      <c r="I45" s="12">
        <f t="shared" si="6"/>
        <v>3.3636363636363638</v>
      </c>
      <c r="J45" s="12">
        <f t="shared" si="7"/>
        <v>12</v>
      </c>
      <c r="K45" s="17" t="s">
        <v>158</v>
      </c>
    </row>
    <row r="46" spans="1:11" x14ac:dyDescent="0.25">
      <c r="A46" t="s">
        <v>115</v>
      </c>
      <c r="B46" s="13" t="s">
        <v>110</v>
      </c>
      <c r="C46">
        <v>13</v>
      </c>
      <c r="E46">
        <v>3</v>
      </c>
      <c r="F46">
        <v>45</v>
      </c>
      <c r="G46">
        <v>5</v>
      </c>
      <c r="H46" s="11">
        <f t="shared" si="5"/>
        <v>9</v>
      </c>
      <c r="I46" s="12">
        <f t="shared" si="6"/>
        <v>3.4615384615384617</v>
      </c>
      <c r="J46" s="12">
        <f t="shared" si="7"/>
        <v>15.6</v>
      </c>
    </row>
    <row r="47" spans="1:11" x14ac:dyDescent="0.25">
      <c r="A47" t="s">
        <v>62</v>
      </c>
      <c r="B47" s="2" t="s">
        <v>68</v>
      </c>
      <c r="C47">
        <v>11</v>
      </c>
      <c r="E47">
        <v>1</v>
      </c>
      <c r="F47">
        <v>71</v>
      </c>
      <c r="G47">
        <v>6</v>
      </c>
      <c r="H47" s="11">
        <f t="shared" si="5"/>
        <v>11.833333333333334</v>
      </c>
      <c r="I47" s="12">
        <f t="shared" si="6"/>
        <v>6.4545454545454541</v>
      </c>
      <c r="J47" s="12">
        <f t="shared" si="7"/>
        <v>11</v>
      </c>
    </row>
    <row r="48" spans="1:11" x14ac:dyDescent="0.25">
      <c r="A48" t="s">
        <v>117</v>
      </c>
      <c r="B48" s="13" t="s">
        <v>110</v>
      </c>
      <c r="C48">
        <v>18</v>
      </c>
      <c r="D48">
        <v>1</v>
      </c>
      <c r="E48">
        <v>1</v>
      </c>
      <c r="F48">
        <v>76</v>
      </c>
      <c r="G48">
        <v>6</v>
      </c>
      <c r="H48" s="11">
        <f t="shared" si="5"/>
        <v>12.666666666666666</v>
      </c>
      <c r="I48" s="12">
        <f t="shared" si="6"/>
        <v>4.1834862385321099</v>
      </c>
      <c r="J48" s="12">
        <f t="shared" si="7"/>
        <v>18.166666666666668</v>
      </c>
    </row>
    <row r="49" spans="1:11" x14ac:dyDescent="0.25">
      <c r="A49" t="s">
        <v>76</v>
      </c>
      <c r="B49" s="2" t="s">
        <v>55</v>
      </c>
      <c r="C49">
        <v>19</v>
      </c>
      <c r="E49">
        <v>1</v>
      </c>
      <c r="F49">
        <v>78</v>
      </c>
      <c r="G49">
        <v>6</v>
      </c>
      <c r="H49" s="11">
        <f t="shared" si="5"/>
        <v>13</v>
      </c>
      <c r="I49" s="12">
        <f t="shared" si="6"/>
        <v>4.1052631578947372</v>
      </c>
      <c r="J49" s="12">
        <f t="shared" si="7"/>
        <v>19</v>
      </c>
      <c r="K49" s="17" t="s">
        <v>168</v>
      </c>
    </row>
    <row r="50" spans="1:11" x14ac:dyDescent="0.25">
      <c r="A50" t="s">
        <v>118</v>
      </c>
      <c r="B50" s="13" t="s">
        <v>110</v>
      </c>
      <c r="C50">
        <v>19</v>
      </c>
      <c r="D50">
        <v>4</v>
      </c>
      <c r="E50">
        <v>2</v>
      </c>
      <c r="F50">
        <v>69</v>
      </c>
      <c r="G50">
        <v>5</v>
      </c>
      <c r="H50" s="11">
        <f t="shared" si="5"/>
        <v>13.8</v>
      </c>
      <c r="I50" s="12">
        <f t="shared" si="6"/>
        <v>3.5084745762711864</v>
      </c>
      <c r="J50" s="12">
        <f t="shared" si="7"/>
        <v>23.6</v>
      </c>
    </row>
    <row r="51" spans="1:11" x14ac:dyDescent="0.25">
      <c r="A51" t="s">
        <v>134</v>
      </c>
      <c r="B51" s="13" t="s">
        <v>133</v>
      </c>
      <c r="C51">
        <v>21</v>
      </c>
      <c r="E51">
        <v>0</v>
      </c>
      <c r="F51">
        <v>113</v>
      </c>
      <c r="G51">
        <v>8</v>
      </c>
      <c r="H51" s="11">
        <f t="shared" si="5"/>
        <v>14.125</v>
      </c>
      <c r="I51" s="12">
        <f t="shared" si="6"/>
        <v>5.3809523809523814</v>
      </c>
      <c r="J51" s="12">
        <f t="shared" si="7"/>
        <v>15.75</v>
      </c>
      <c r="K51" s="17" t="s">
        <v>149</v>
      </c>
    </row>
    <row r="52" spans="1:11" x14ac:dyDescent="0.25">
      <c r="A52" t="s">
        <v>77</v>
      </c>
      <c r="B52" s="2" t="s">
        <v>55</v>
      </c>
      <c r="C52">
        <v>26</v>
      </c>
      <c r="E52">
        <v>4</v>
      </c>
      <c r="F52">
        <v>72</v>
      </c>
      <c r="G52">
        <v>5</v>
      </c>
      <c r="H52" s="11">
        <f t="shared" si="5"/>
        <v>14.4</v>
      </c>
      <c r="I52" s="12">
        <f t="shared" si="6"/>
        <v>2.7692307692307692</v>
      </c>
      <c r="J52" s="12">
        <f t="shared" si="7"/>
        <v>31.2</v>
      </c>
      <c r="K52" s="17" t="s">
        <v>169</v>
      </c>
    </row>
    <row r="53" spans="1:11" x14ac:dyDescent="0.25">
      <c r="A53" t="s">
        <v>78</v>
      </c>
      <c r="B53" s="2" t="s">
        <v>55</v>
      </c>
      <c r="C53">
        <v>27</v>
      </c>
      <c r="D53">
        <v>1</v>
      </c>
      <c r="E53">
        <v>2</v>
      </c>
      <c r="F53">
        <v>125</v>
      </c>
      <c r="G53">
        <v>8</v>
      </c>
      <c r="H53" s="11">
        <f t="shared" si="5"/>
        <v>15.625</v>
      </c>
      <c r="I53" s="12">
        <f t="shared" si="6"/>
        <v>4.6012269938650308</v>
      </c>
      <c r="J53" s="12">
        <f t="shared" si="7"/>
        <v>20.375</v>
      </c>
      <c r="K53" s="17" t="s">
        <v>170</v>
      </c>
    </row>
    <row r="54" spans="1:11" x14ac:dyDescent="0.25">
      <c r="A54" t="s">
        <v>140</v>
      </c>
      <c r="B54" s="13" t="s">
        <v>133</v>
      </c>
      <c r="C54">
        <v>29</v>
      </c>
      <c r="E54">
        <v>4</v>
      </c>
      <c r="F54">
        <v>121</v>
      </c>
      <c r="G54">
        <v>7</v>
      </c>
      <c r="H54" s="11">
        <f t="shared" si="5"/>
        <v>17.285714285714285</v>
      </c>
      <c r="I54" s="12">
        <f t="shared" si="6"/>
        <v>4.1724137931034484</v>
      </c>
      <c r="J54" s="12">
        <f t="shared" si="7"/>
        <v>24.857142857142858</v>
      </c>
      <c r="K54" s="17" t="s">
        <v>150</v>
      </c>
    </row>
    <row r="55" spans="1:11" x14ac:dyDescent="0.25">
      <c r="A55" t="s">
        <v>119</v>
      </c>
      <c r="B55" s="13" t="s">
        <v>110</v>
      </c>
      <c r="C55">
        <v>35</v>
      </c>
      <c r="D55">
        <v>5</v>
      </c>
      <c r="E55">
        <v>2</v>
      </c>
      <c r="F55">
        <v>144</v>
      </c>
      <c r="G55">
        <v>8</v>
      </c>
      <c r="H55" s="11">
        <f t="shared" si="5"/>
        <v>18</v>
      </c>
      <c r="I55" s="12">
        <f t="shared" si="6"/>
        <v>4.0186046511627911</v>
      </c>
      <c r="J55" s="12">
        <f t="shared" si="7"/>
        <v>26.875</v>
      </c>
    </row>
    <row r="56" spans="1:11" x14ac:dyDescent="0.25">
      <c r="A56" t="s">
        <v>58</v>
      </c>
      <c r="B56" s="2" t="s">
        <v>68</v>
      </c>
      <c r="C56">
        <v>24</v>
      </c>
      <c r="E56">
        <v>3</v>
      </c>
      <c r="F56">
        <v>112</v>
      </c>
      <c r="G56">
        <v>6</v>
      </c>
      <c r="H56" s="11">
        <f t="shared" si="5"/>
        <v>18.666666666666668</v>
      </c>
      <c r="I56" s="12">
        <f t="shared" si="6"/>
        <v>4.666666666666667</v>
      </c>
      <c r="J56" s="12">
        <f t="shared" si="7"/>
        <v>24</v>
      </c>
    </row>
    <row r="57" spans="1:11" x14ac:dyDescent="0.25">
      <c r="A57" t="s">
        <v>141</v>
      </c>
      <c r="B57" s="13" t="s">
        <v>133</v>
      </c>
      <c r="C57">
        <v>33</v>
      </c>
      <c r="E57">
        <v>4</v>
      </c>
      <c r="F57">
        <v>137</v>
      </c>
      <c r="G57">
        <v>7</v>
      </c>
      <c r="H57" s="11">
        <f t="shared" si="5"/>
        <v>19.571428571428573</v>
      </c>
      <c r="I57" s="12">
        <f t="shared" si="6"/>
        <v>4.1515151515151514</v>
      </c>
      <c r="J57" s="12">
        <f t="shared" si="7"/>
        <v>28.285714285714285</v>
      </c>
      <c r="K57" s="17" t="s">
        <v>151</v>
      </c>
    </row>
    <row r="58" spans="1:11" x14ac:dyDescent="0.25">
      <c r="A58" t="s">
        <v>80</v>
      </c>
      <c r="B58" s="2" t="s">
        <v>68</v>
      </c>
      <c r="C58">
        <v>22</v>
      </c>
      <c r="E58">
        <v>0</v>
      </c>
      <c r="F58">
        <v>114</v>
      </c>
      <c r="G58">
        <v>5</v>
      </c>
      <c r="H58" s="11">
        <f t="shared" si="5"/>
        <v>22.8</v>
      </c>
      <c r="I58" s="12">
        <f t="shared" si="6"/>
        <v>5.1818181818181817</v>
      </c>
      <c r="J58" s="12">
        <f t="shared" si="7"/>
        <v>26.4</v>
      </c>
    </row>
    <row r="59" spans="1:11" x14ac:dyDescent="0.25">
      <c r="A59" t="s">
        <v>61</v>
      </c>
      <c r="B59" s="2" t="s">
        <v>68</v>
      </c>
      <c r="C59">
        <v>40</v>
      </c>
      <c r="E59">
        <v>4</v>
      </c>
      <c r="F59">
        <v>186</v>
      </c>
      <c r="G59">
        <v>8</v>
      </c>
      <c r="H59" s="11">
        <f t="shared" si="5"/>
        <v>23.25</v>
      </c>
      <c r="I59" s="12">
        <f t="shared" si="6"/>
        <v>4.6500000000000004</v>
      </c>
      <c r="J59" s="12">
        <f t="shared" si="7"/>
        <v>30</v>
      </c>
    </row>
    <row r="60" spans="1:11" x14ac:dyDescent="0.25">
      <c r="A60" t="s">
        <v>54</v>
      </c>
      <c r="B60" s="2" t="s">
        <v>55</v>
      </c>
      <c r="C60">
        <v>33</v>
      </c>
      <c r="E60">
        <v>0</v>
      </c>
      <c r="F60">
        <v>193</v>
      </c>
      <c r="G60">
        <v>7</v>
      </c>
      <c r="H60" s="11">
        <f t="shared" si="5"/>
        <v>27.571428571428573</v>
      </c>
      <c r="I60" s="12">
        <f t="shared" si="6"/>
        <v>5.8484848484848486</v>
      </c>
      <c r="J60" s="12">
        <f t="shared" si="7"/>
        <v>28.285714285714285</v>
      </c>
      <c r="K60" s="17" t="s">
        <v>162</v>
      </c>
    </row>
    <row r="61" spans="1:11" x14ac:dyDescent="0.25">
      <c r="A61" t="s">
        <v>52</v>
      </c>
      <c r="B61" s="2" t="s">
        <v>55</v>
      </c>
      <c r="C61">
        <v>43</v>
      </c>
      <c r="E61">
        <v>2</v>
      </c>
      <c r="F61">
        <v>224</v>
      </c>
      <c r="G61">
        <v>8</v>
      </c>
      <c r="H61" s="11">
        <f t="shared" si="5"/>
        <v>28</v>
      </c>
      <c r="I61" s="12">
        <f t="shared" si="6"/>
        <v>5.2093023255813957</v>
      </c>
      <c r="J61" s="12">
        <f t="shared" si="7"/>
        <v>32.25</v>
      </c>
      <c r="K61" s="17" t="s">
        <v>171</v>
      </c>
    </row>
    <row r="62" spans="1:11" x14ac:dyDescent="0.25">
      <c r="A62" s="2" t="s">
        <v>30</v>
      </c>
      <c r="B62" s="2" t="s">
        <v>45</v>
      </c>
      <c r="C62" s="6">
        <v>48</v>
      </c>
      <c r="D62" s="6"/>
      <c r="E62" s="7">
        <v>5</v>
      </c>
      <c r="F62" s="6">
        <v>253</v>
      </c>
      <c r="G62" s="7">
        <v>9</v>
      </c>
      <c r="H62" s="11">
        <f t="shared" si="5"/>
        <v>28.111111111111111</v>
      </c>
      <c r="I62" s="12">
        <f t="shared" si="6"/>
        <v>5.270833333333333</v>
      </c>
      <c r="J62" s="12">
        <f t="shared" si="7"/>
        <v>32</v>
      </c>
    </row>
    <row r="63" spans="1:11" x14ac:dyDescent="0.25">
      <c r="A63" t="s">
        <v>63</v>
      </c>
      <c r="B63" s="2" t="s">
        <v>68</v>
      </c>
      <c r="C63">
        <v>61</v>
      </c>
      <c r="E63">
        <v>9</v>
      </c>
      <c r="F63">
        <v>272</v>
      </c>
      <c r="G63">
        <v>8</v>
      </c>
      <c r="H63" s="11">
        <f t="shared" si="5"/>
        <v>34</v>
      </c>
      <c r="I63" s="12">
        <f t="shared" si="6"/>
        <v>4.4590163934426226</v>
      </c>
      <c r="J63" s="12">
        <f t="shared" si="7"/>
        <v>45.75</v>
      </c>
    </row>
    <row r="64" spans="1:11" x14ac:dyDescent="0.25">
      <c r="A64" s="2" t="s">
        <v>20</v>
      </c>
      <c r="B64" s="2" t="s">
        <v>45</v>
      </c>
      <c r="C64" s="6">
        <v>36</v>
      </c>
      <c r="D64" s="6">
        <v>4</v>
      </c>
      <c r="E64" s="7">
        <v>5</v>
      </c>
      <c r="F64" s="6">
        <v>170</v>
      </c>
      <c r="G64" s="7">
        <v>5</v>
      </c>
      <c r="H64" s="11">
        <f t="shared" si="5"/>
        <v>34</v>
      </c>
      <c r="I64" s="12">
        <f t="shared" si="6"/>
        <v>4.6363636363636367</v>
      </c>
      <c r="J64" s="12">
        <f t="shared" si="7"/>
        <v>44</v>
      </c>
    </row>
    <row r="65" spans="1:11" x14ac:dyDescent="0.25">
      <c r="A65" t="s">
        <v>79</v>
      </c>
      <c r="B65" s="2" t="s">
        <v>55</v>
      </c>
      <c r="C65">
        <v>54</v>
      </c>
      <c r="D65">
        <v>4</v>
      </c>
      <c r="E65">
        <v>3</v>
      </c>
      <c r="F65">
        <v>281</v>
      </c>
      <c r="G65">
        <v>7</v>
      </c>
      <c r="H65" s="11">
        <f t="shared" si="5"/>
        <v>40.142857142857146</v>
      </c>
      <c r="I65" s="12">
        <f t="shared" si="6"/>
        <v>5.1402439024390247</v>
      </c>
      <c r="J65" s="12">
        <f t="shared" si="7"/>
        <v>46.857142857142854</v>
      </c>
      <c r="K65" s="17" t="s">
        <v>172</v>
      </c>
    </row>
  </sheetData>
  <pageMargins left="0.11811023622047245" right="0.11811023622047245" top="0.15748031496062992" bottom="0.15748031496062992" header="0.31496062992125984" footer="0.31496062992125984"/>
  <pageSetup scale="81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75" zoomScaleNormal="75" workbookViewId="0">
      <selection activeCell="I11" sqref="I11"/>
    </sheetView>
  </sheetViews>
  <sheetFormatPr defaultRowHeight="15" x14ac:dyDescent="0.25"/>
  <cols>
    <col min="1" max="1" width="18.7109375" customWidth="1"/>
    <col min="2" max="2" width="20.28515625" bestFit="1" customWidth="1"/>
    <col min="3" max="3" width="17.140625" bestFit="1" customWidth="1"/>
    <col min="4" max="4" width="18.85546875" bestFit="1" customWidth="1"/>
  </cols>
  <sheetData>
    <row r="1" spans="1:6" x14ac:dyDescent="0.25">
      <c r="A1" t="s">
        <v>179</v>
      </c>
    </row>
    <row r="2" spans="1:6" x14ac:dyDescent="0.25">
      <c r="E2" t="s">
        <v>200</v>
      </c>
      <c r="F2" t="s">
        <v>220</v>
      </c>
    </row>
    <row r="3" spans="1:6" x14ac:dyDescent="0.25">
      <c r="A3" t="s">
        <v>180</v>
      </c>
      <c r="E3" t="s">
        <v>201</v>
      </c>
      <c r="F3" t="s">
        <v>221</v>
      </c>
    </row>
    <row r="5" spans="1:6" x14ac:dyDescent="0.25">
      <c r="A5" t="s">
        <v>127</v>
      </c>
      <c r="B5" t="s">
        <v>126</v>
      </c>
      <c r="C5" t="s">
        <v>184</v>
      </c>
      <c r="D5" t="s">
        <v>185</v>
      </c>
      <c r="E5">
        <v>1</v>
      </c>
    </row>
    <row r="6" spans="1:6" x14ac:dyDescent="0.25">
      <c r="A6" t="s">
        <v>91</v>
      </c>
      <c r="B6" t="s">
        <v>90</v>
      </c>
      <c r="C6" t="s">
        <v>186</v>
      </c>
      <c r="D6" t="s">
        <v>187</v>
      </c>
    </row>
    <row r="7" spans="1:6" x14ac:dyDescent="0.25">
      <c r="A7" t="s">
        <v>181</v>
      </c>
      <c r="B7" t="s">
        <v>126</v>
      </c>
      <c r="C7" t="s">
        <v>188</v>
      </c>
      <c r="E7">
        <v>2</v>
      </c>
    </row>
    <row r="8" spans="1:6" x14ac:dyDescent="0.25">
      <c r="A8" t="s">
        <v>129</v>
      </c>
      <c r="B8" t="s">
        <v>126</v>
      </c>
      <c r="C8" t="s">
        <v>189</v>
      </c>
      <c r="D8" t="s">
        <v>190</v>
      </c>
      <c r="E8">
        <v>1</v>
      </c>
    </row>
    <row r="9" spans="1:6" x14ac:dyDescent="0.25">
      <c r="A9" t="s">
        <v>89</v>
      </c>
      <c r="B9" t="s">
        <v>90</v>
      </c>
      <c r="C9" t="s">
        <v>191</v>
      </c>
      <c r="E9">
        <v>1</v>
      </c>
    </row>
    <row r="10" spans="1:6" x14ac:dyDescent="0.25">
      <c r="A10" t="s">
        <v>131</v>
      </c>
      <c r="B10" t="s">
        <v>126</v>
      </c>
      <c r="D10" t="s">
        <v>192</v>
      </c>
    </row>
    <row r="11" spans="1:6" x14ac:dyDescent="0.25">
      <c r="A11" t="s">
        <v>182</v>
      </c>
      <c r="B11" t="s">
        <v>90</v>
      </c>
      <c r="D11" t="s">
        <v>193</v>
      </c>
      <c r="E11">
        <v>2</v>
      </c>
    </row>
    <row r="12" spans="1:6" x14ac:dyDescent="0.25">
      <c r="A12" t="s">
        <v>183</v>
      </c>
      <c r="B12" t="s">
        <v>102</v>
      </c>
      <c r="D12" t="s">
        <v>194</v>
      </c>
    </row>
    <row r="13" spans="1:6" x14ac:dyDescent="0.25">
      <c r="A13" t="s">
        <v>166</v>
      </c>
      <c r="B13" t="s">
        <v>84</v>
      </c>
      <c r="C13" t="s">
        <v>195</v>
      </c>
      <c r="D13" t="s">
        <v>196</v>
      </c>
      <c r="E13">
        <v>2</v>
      </c>
    </row>
    <row r="14" spans="1:6" x14ac:dyDescent="0.25">
      <c r="A14" t="s">
        <v>93</v>
      </c>
      <c r="B14" t="s">
        <v>90</v>
      </c>
      <c r="C14" t="s">
        <v>197</v>
      </c>
      <c r="D14" t="s">
        <v>198</v>
      </c>
    </row>
    <row r="15" spans="1:6" x14ac:dyDescent="0.25">
      <c r="A15" t="s">
        <v>152</v>
      </c>
      <c r="B15" t="s">
        <v>156</v>
      </c>
      <c r="C15" t="s">
        <v>199</v>
      </c>
    </row>
    <row r="18" spans="1:5" x14ac:dyDescent="0.25">
      <c r="A18" t="s">
        <v>202</v>
      </c>
    </row>
    <row r="20" spans="1:5" x14ac:dyDescent="0.25">
      <c r="A20" t="s">
        <v>11</v>
      </c>
      <c r="B20" t="s">
        <v>45</v>
      </c>
      <c r="C20" t="s">
        <v>204</v>
      </c>
      <c r="D20" t="s">
        <v>205</v>
      </c>
      <c r="E20">
        <v>2</v>
      </c>
    </row>
    <row r="21" spans="1:5" x14ac:dyDescent="0.25">
      <c r="A21" t="s">
        <v>46</v>
      </c>
      <c r="B21" t="s">
        <v>55</v>
      </c>
      <c r="C21" t="s">
        <v>206</v>
      </c>
      <c r="E21">
        <v>3</v>
      </c>
    </row>
    <row r="22" spans="1:5" x14ac:dyDescent="0.25">
      <c r="A22" t="s">
        <v>58</v>
      </c>
      <c r="B22" t="s">
        <v>68</v>
      </c>
      <c r="C22" t="s">
        <v>207</v>
      </c>
      <c r="D22" t="s">
        <v>208</v>
      </c>
      <c r="E22">
        <v>3</v>
      </c>
    </row>
    <row r="23" spans="1:5" x14ac:dyDescent="0.25">
      <c r="A23" t="s">
        <v>203</v>
      </c>
      <c r="B23" t="s">
        <v>133</v>
      </c>
      <c r="C23" t="s">
        <v>209</v>
      </c>
      <c r="D23" t="s">
        <v>210</v>
      </c>
      <c r="E23">
        <v>3</v>
      </c>
    </row>
    <row r="24" spans="1:5" x14ac:dyDescent="0.25">
      <c r="A24" t="s">
        <v>123</v>
      </c>
      <c r="B24" t="s">
        <v>124</v>
      </c>
      <c r="C24" t="s">
        <v>211</v>
      </c>
      <c r="E24">
        <v>1</v>
      </c>
    </row>
    <row r="25" spans="1:5" x14ac:dyDescent="0.25">
      <c r="A25" t="s">
        <v>134</v>
      </c>
      <c r="B25" t="s">
        <v>133</v>
      </c>
      <c r="C25" t="s">
        <v>212</v>
      </c>
      <c r="D25" t="s">
        <v>213</v>
      </c>
      <c r="E25">
        <v>2</v>
      </c>
    </row>
    <row r="26" spans="1:5" x14ac:dyDescent="0.25">
      <c r="A26" t="s">
        <v>114</v>
      </c>
      <c r="B26" t="s">
        <v>110</v>
      </c>
      <c r="D26" t="s">
        <v>214</v>
      </c>
      <c r="E26">
        <v>1</v>
      </c>
    </row>
    <row r="27" spans="1:5" x14ac:dyDescent="0.25">
      <c r="A27" t="s">
        <v>136</v>
      </c>
      <c r="B27" t="s">
        <v>133</v>
      </c>
      <c r="C27" t="s">
        <v>215</v>
      </c>
      <c r="D27" t="s">
        <v>216</v>
      </c>
      <c r="E27">
        <v>2</v>
      </c>
    </row>
    <row r="28" spans="1:5" x14ac:dyDescent="0.25">
      <c r="A28" t="s">
        <v>65</v>
      </c>
      <c r="B28" t="s">
        <v>68</v>
      </c>
      <c r="C28" t="s">
        <v>217</v>
      </c>
      <c r="D28" t="s">
        <v>218</v>
      </c>
    </row>
    <row r="29" spans="1:5" x14ac:dyDescent="0.25">
      <c r="A29" t="s">
        <v>116</v>
      </c>
      <c r="B29" t="s">
        <v>110</v>
      </c>
      <c r="D29" t="s">
        <v>219</v>
      </c>
      <c r="E29">
        <v>1</v>
      </c>
    </row>
    <row r="32" spans="1:5" x14ac:dyDescent="0.25">
      <c r="A32" t="s">
        <v>222</v>
      </c>
    </row>
    <row r="34" spans="1:5" x14ac:dyDescent="0.25">
      <c r="A34" t="s">
        <v>182</v>
      </c>
      <c r="B34" t="s">
        <v>90</v>
      </c>
      <c r="D34" t="s">
        <v>193</v>
      </c>
      <c r="E34">
        <v>2</v>
      </c>
    </row>
    <row r="35" spans="1:5" x14ac:dyDescent="0.25">
      <c r="A35" t="s">
        <v>183</v>
      </c>
      <c r="B35" t="s">
        <v>102</v>
      </c>
      <c r="D35" t="s">
        <v>194</v>
      </c>
    </row>
    <row r="36" spans="1:5" x14ac:dyDescent="0.25">
      <c r="A36" t="s">
        <v>181</v>
      </c>
      <c r="B36" t="s">
        <v>126</v>
      </c>
      <c r="C36" t="s">
        <v>188</v>
      </c>
      <c r="E36">
        <v>2</v>
      </c>
    </row>
    <row r="37" spans="1:5" x14ac:dyDescent="0.25">
      <c r="A37" t="s">
        <v>223</v>
      </c>
      <c r="B37" t="s">
        <v>224</v>
      </c>
      <c r="C37" t="s">
        <v>228</v>
      </c>
      <c r="D37" s="17" t="s">
        <v>230</v>
      </c>
      <c r="E37">
        <v>2</v>
      </c>
    </row>
    <row r="38" spans="1:5" x14ac:dyDescent="0.25">
      <c r="A38" t="s">
        <v>225</v>
      </c>
      <c r="B38" t="s">
        <v>224</v>
      </c>
      <c r="C38" t="s">
        <v>229</v>
      </c>
    </row>
    <row r="39" spans="1:5" x14ac:dyDescent="0.25">
      <c r="A39" t="s">
        <v>226</v>
      </c>
      <c r="B39" t="s">
        <v>224</v>
      </c>
      <c r="D39" t="s">
        <v>227</v>
      </c>
    </row>
  </sheetData>
  <printOptions gridLines="1"/>
  <pageMargins left="0.11811023622047245" right="0.11811023622047245" top="0.74803149606299213" bottom="0.74803149606299213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Batting</vt:lpstr>
      <vt:lpstr>Division 1 Batting</vt:lpstr>
      <vt:lpstr>Division 1 Bowling</vt:lpstr>
      <vt:lpstr>Division 2 Bowling</vt:lpstr>
      <vt:lpstr>Bowling</vt:lpstr>
      <vt:lpstr>Division 2 Batting</vt:lpstr>
      <vt:lpstr>Division 1</vt:lpstr>
      <vt:lpstr>Division 2</vt:lpstr>
      <vt:lpstr>Voting slips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2018-01-22T16:39:53Z</cp:lastPrinted>
  <dcterms:created xsi:type="dcterms:W3CDTF">2017-09-17T10:09:25Z</dcterms:created>
  <dcterms:modified xsi:type="dcterms:W3CDTF">2018-01-22T16:40:08Z</dcterms:modified>
</cp:coreProperties>
</file>